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60" windowWidth="20730" windowHeight="11100" activeTab="1"/>
  </bookViews>
  <sheets>
    <sheet name="TH 2021-2025" sheetId="3" r:id="rId1"/>
    <sheet name="Chi tiết 2021-2025" sheetId="4" r:id="rId2"/>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____NSO2" hidden="1">{"'Sheet1'!$L$16"}</definedName>
    <definedName name="___________NSO2" hidden="1">{"'Sheet1'!$L$16"}</definedName>
    <definedName name="_________a1" hidden="1">{"'Sheet1'!$L$16"}</definedName>
    <definedName name="_________B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NSO2" hidden="1">{"'Sheet1'!$L$16"}</definedName>
    <definedName name="_________PA3" hidden="1">{"'Sheet1'!$L$16"}</definedName>
    <definedName name="_________Pl2"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_NSO2" hidden="1">{"'Sheet1'!$L$16"}</definedName>
    <definedName name="_______a1" hidden="1">{"'Sheet1'!$L$16"}</definedName>
    <definedName name="_______B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NSO2" hidden="1">{"'Sheet1'!$L$16"}</definedName>
    <definedName name="_______PA3" hidden="1">{"'Sheet1'!$L$16"}</definedName>
    <definedName name="_______Pl2" hidden="1">{"'Sheet1'!$L$16"}</definedName>
    <definedName name="_______Q3" hidden="1">{"'Sheet1'!$L$16"}</definedName>
    <definedName name="_______Tru21" hidden="1">{"'Sheet1'!$L$16"}</definedName>
    <definedName name="_______vl2" hidden="1">{"'Sheet1'!$L$16"}</definedName>
    <definedName name="______a1" hidden="1">{"'Sheet1'!$L$16"}</definedName>
    <definedName name="______B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NSO2" hidden="1">{"'Sheet1'!$L$16"}</definedName>
    <definedName name="______PA3" hidden="1">{"'Sheet1'!$L$16"}</definedName>
    <definedName name="______Pl2" hidden="1">{"'Sheet1'!$L$16"}</definedName>
    <definedName name="______Tru21" hidden="1">{"'Sheet1'!$L$16"}</definedName>
    <definedName name="_____a1" hidden="1">{"'Sheet1'!$L$16"}</definedName>
    <definedName name="_____B1" hidden="1">{"'Sheet1'!$L$16"}</definedName>
    <definedName name="_____ban2"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M36" hidden="1">{"'Sheet1'!$L$16"}</definedName>
    <definedName name="_____NSO2" hidden="1">{"'Sheet1'!$L$16"}</definedName>
    <definedName name="_____PA3" hidden="1">{"'Sheet1'!$L$16"}</definedName>
    <definedName name="_____Pl2" hidden="1">{"'Sheet1'!$L$16"}</definedName>
    <definedName name="_____Q3" hidden="1">{"'Sheet1'!$L$16"}</definedName>
    <definedName name="_____Tru21" hidden="1">{"'Sheet1'!$L$16"}</definedName>
    <definedName name="_____vl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Q3" hidden="1">{"'Sheet1'!$L$16"}</definedName>
    <definedName name="____SN3">#REF!</definedName>
    <definedName name="____sua20">#REF!</definedName>
    <definedName name="____sua30">#REF!</definedName>
    <definedName name="____TB1">#REF!</definedName>
    <definedName name="____TL3">#REF!</definedName>
    <definedName name="____Tru21" hidden="1">{"'Sheet1'!$L$16"}</definedName>
    <definedName name="____tt3" hidden="1">{"'Sheet1'!$L$16"}</definedName>
    <definedName name="____TT3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2" hidden="1">{"'Sheet1'!$L$16"}</definedName>
    <definedName name="___PL3" hidden="1">#REF!</definedName>
    <definedName name="___Q3" hidden="1">{"'Sheet1'!$L$16"}</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ru21" hidden="1">{"'Sheet1'!$L$16"}</definedName>
    <definedName name="___tt3" hidden="1">{"'Sheet1'!$L$16"}</definedName>
    <definedName name="___TT3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pd1">#REF!</definedName>
    <definedName name="__cpd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i8" hidden="1">{"'Sheet1'!$L$16"}</definedName>
    <definedName name="__gon4">#REF!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1242">#REF!</definedName>
    <definedName name="__Pl2" hidden="1">{"'Sheet1'!$L$16"}</definedName>
    <definedName name="__PXB80">#REF!</definedName>
    <definedName name="__Q3" hidden="1">{"'Sheet1'!$L$16"}</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S2">#REF!</definedName>
    <definedName name="__tt3" hidden="1">{"'Sheet1'!$L$16"}</definedName>
    <definedName name="__TT31" hidden="1">{"'Sheet1'!$L$16"}</definedName>
    <definedName name="__TVL1">#REF!</definedName>
    <definedName name="__tz593">#REF!</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2">#REF!</definedName>
    <definedName name="_1">#N/A</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#N/A</definedName>
    <definedName name="_21TEÂN_KHAÙCH_HAØ">#REF!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4"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hidden="1">{"'Sheet1'!$L$16"}</definedName>
    <definedName name="_bat1">#REF!</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hidden="1">{"'Sheet1'!$L$16"}</definedName>
    <definedName name="_chk1">#REF!</definedName>
    <definedName name="_ckn12">#REF!</definedName>
    <definedName name="_CNA50">#REF!</definedName>
    <definedName name="_Coc39" hidden="1">{"'Sheet1'!$L$16"}</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E99999">#REF!</definedName>
    <definedName name="_ech2">#REF!</definedName>
    <definedName name="_f5" hidden="1">{"'Sheet1'!$L$16"}</definedName>
    <definedName name="_FIL2">#REF!</definedName>
    <definedName name="_Fill" hidden="1">#REF!</definedName>
    <definedName name="_Fill_1">"#REF!"</definedName>
    <definedName name="_xlnm._FilterDatabase" localSheetId="1" hidden="1">'Chi tiết 2021-2025'!$A$9:$AO$67</definedName>
    <definedName name="_xlnm._FilterDatabase" hidden="1">#REF!</definedName>
    <definedName name="_g1">#REF!</definedName>
    <definedName name="_g2">#REF!</definedName>
    <definedName name="_gis150">#REF!</definedName>
    <definedName name="_Goi8" hidden="1">{"'Sheet1'!$L$16"}</definedName>
    <definedName name="_gon4">#REF!</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hidden="1">#REF!</definedName>
    <definedName name="_Key1_1">"#REF!"</definedName>
    <definedName name="_Key2" hidden="1">#REF!</definedName>
    <definedName name="_Key2_1">"#REF!"</definedName>
    <definedName name="_KH08" hidden="1">{#N/A,#N/A,FALSE,"Chi tiÆt"}</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n12">#REF!</definedName>
    <definedName name="_L">#REF!</definedName>
    <definedName name="_L123" hidden="1">{"'Sheet1'!$L$16"}</definedName>
    <definedName name="_L1234" hidden="1">{"'Sheet1'!$L$16"}</definedName>
    <definedName name="_Lan1" hidden="1">{"'Sheet1'!$L$16"}</definedName>
    <definedName name="_LAN3" hidden="1">{"'Sheet1'!$L$16"}</definedName>
    <definedName name="_lap1">#REF!</definedName>
    <definedName name="_lap2">#REF!</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m1233" hidden="1">{"'Sheet1'!$L$16"}</definedName>
    <definedName name="_M2"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51">#REF!</definedName>
    <definedName name="_nc2">#REF!</definedName>
    <definedName name="_nc3">#REF!</definedName>
    <definedName name="_nc6">#REF!</definedName>
    <definedName name="_nc7">#REF!</definedName>
    <definedName name="_nc8">#REF!</definedName>
    <definedName name="_nc9">#REF!</definedName>
    <definedName name="_NCL100">#REF!</definedName>
    <definedName name="_NCL200">#REF!</definedName>
    <definedName name="_NCL2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h2" hidden="1">{#N/A,#N/A,FALSE,"Chi tiÆt"}</definedName>
    <definedName name="_nin190">#REF!</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3" hidden="1">{"'Sheet1'!$L$16"}</definedName>
    <definedName name="_PL1">#REF!</definedName>
    <definedName name="_PL1242">#REF!</definedName>
    <definedName name="_Pl2" hidden="1">{"'Sheet1'!$L$16"}</definedName>
    <definedName name="_PL3" hidden="1">#REF!</definedName>
    <definedName name="_PXB80">#REF!</definedName>
    <definedName name="_Q3" hidden="1">{"'Sheet1'!$L$16"}</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hidden="1">#REF!</definedName>
    <definedName name="_Sort_1">"#REF!"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ua20">#REF!</definedName>
    <definedName name="_sua30">#REF!</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H1">#REF!</definedName>
    <definedName name="_TH2">#REF!</definedName>
    <definedName name="_TH20">#REF!</definedName>
    <definedName name="_TH3">#REF!</definedName>
    <definedName name="_TH35">#REF!</definedName>
    <definedName name="_TH5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M2" hidden="1">{"'Sheet1'!$L$16"}</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2">#REF!</definedName>
    <definedName name="_tt3" hidden="1">{"'Sheet1'!$L$16"}</definedName>
    <definedName name="_TT31" hidden="1">{"'Sheet1'!$L$16"}</definedName>
    <definedName name="_TVL1">#REF!</definedName>
    <definedName name="_tz593">#REF!</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c1">#REF!</definedName>
    <definedName name="_vc2">#REF!</definedName>
    <definedName name="_vc3">#REF!</definedName>
    <definedName name="_Vh2">#REF!</definedName>
    <definedName name="_VL1">#REF!</definedName>
    <definedName name="_vl10">#REF!</definedName>
    <definedName name="_VL100">#REF!</definedName>
    <definedName name="_vl2" hidden="1">{"'Sheet1'!$L$16"}</definedName>
    <definedName name="_VL200">#REF!</definedName>
    <definedName name="_VL250">#REF!</definedName>
    <definedName name="_vl3">#REF!</definedName>
    <definedName name="_vl4">#REF!</definedName>
    <definedName name="_vl5">#REF!</definedName>
    <definedName name="_vl6">#REF!</definedName>
    <definedName name="_vl7">#REF!</definedName>
    <definedName name="_vl8">#REF!</definedName>
    <definedName name="_vl9">#REF!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xb80">#REF!</definedName>
    <definedName name="_xl150">#REF!</definedName>
    <definedName name="_xm3">#REF!</definedName>
    <definedName name="_xm4">#REF!</definedName>
    <definedName name="_xm5">#REF!</definedName>
    <definedName name="a" hidden="1">{"'Sheet1'!$L$16"}</definedName>
    <definedName name="A.">#REF!</definedName>
    <definedName name="A.1">#REF!</definedName>
    <definedName name="A.2">#REF!</definedName>
    <definedName name="a_">#REF!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moi" hidden="1">{"'Sheet1'!$L$16"}</definedName>
    <definedName name="a1t">#REF!</definedName>
    <definedName name="a2.">#REF!</definedName>
    <definedName name="a277Print_Titles">#REF!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o">#REF!</definedName>
    <definedName name="Acv">#REF!</definedName>
    <definedName name="ad">3</definedName>
    <definedName name="ADADADD" hidden="1">{"'Sheet1'!$L$16"}</definedName>
    <definedName name="ADAY">#REF!</definedName>
    <definedName name="addd">#REF!</definedName>
    <definedName name="Address">#REF!</definedName>
    <definedName name="âdf">{"Book5","sæ quü.xls","Dù to¸n x©y dùng nhµ s¶n xuÊt.xls","Than.xls","TiÕn ®é s¶n xuÊt - Th¸ng 9.xls"}</definedName>
    <definedName name="ADP">#REF!</definedName>
    <definedName name="ae" hidden="1">{"'Sheet1'!$L$16"}</definedName>
    <definedName name="Ag_">#REF!</definedName>
    <definedName name="ag15F80">#REF!</definedName>
    <definedName name="ấgsfag" hidden="1">#REF!</definedName>
    <definedName name="ah">#REF!</definedName>
    <definedName name="ai">#REF!</definedName>
    <definedName name="aii">#REF!</definedName>
    <definedName name="aiii">#REF!</definedName>
    <definedName name="AKHAC">#REF!</definedName>
    <definedName name="All_Item">#REF!</definedName>
    <definedName name="ALPIN">#N/A</definedName>
    <definedName name="ALPJYOU">#N/A</definedName>
    <definedName name="ALPTOI">#N/A</definedName>
    <definedName name="ALTINH">#REF!</definedName>
    <definedName name="am.">#REF!</definedName>
    <definedName name="an">#REF!</definedName>
    <definedName name="anfa_s">#REF!</definedName>
    <definedName name="ang">#REF!</definedName>
    <definedName name="ANN">#REF!</definedName>
    <definedName name="anpha">#REF!</definedName>
    <definedName name="ANQD">#REF!</definedName>
    <definedName name="anscount" hidden="1">3</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ss" hidden="1">{"'Sheet1'!$L$16"}</definedName>
    <definedName name="astr">#REF!</definedName>
    <definedName name="at">#REF!</definedName>
    <definedName name="ATGT" hidden="1">{"'Sheet1'!$L$16"}</definedName>
    <definedName name="ATRAM">#REF!</definedName>
    <definedName name="ATW">#REF!</definedName>
    <definedName name="Av">#REF!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chu">#REF!</definedName>
    <definedName name="BangGiaVL_Q">#REF!</definedName>
    <definedName name="bangluong">#REF!</definedName>
    <definedName name="BangMa">#REF!</definedName>
    <definedName name="Bangtienluong">#REF!</definedName>
    <definedName name="banql" hidden="1">{"'Sheet1'!$L$16"}</definedName>
    <definedName name="baotaibovay">#REF!</definedName>
    <definedName name="BarData">#REF!</definedName>
    <definedName name="Bardata1">#REF!</definedName>
    <definedName name="BB">#REF!</definedName>
    <definedName name="bbbb">#REF!</definedName>
    <definedName name="bbcn">#REF!</definedName>
    <definedName name="bbvuong">#REF!</definedName>
    <definedName name="bc_1">#REF!</definedName>
    <definedName name="bc_2">#REF!</definedName>
    <definedName name="BCT">#REF!</definedName>
    <definedName name="BDAY">#REF!</definedName>
    <definedName name="bdc">#REF!</definedName>
    <definedName name="bdd">1.5</definedName>
    <definedName name="BDIM">#REF!</definedName>
    <definedName name="bdw">#REF!</definedName>
    <definedName name="be">#REF!</definedName>
    <definedName name="Be_duc_dam">#REF!</definedName>
    <definedName name="Be1L">#REF!</definedName>
    <definedName name="beepsound">#REF!</definedName>
    <definedName name="bengam">#REF!</definedName>
    <definedName name="benuoc">#REF!</definedName>
    <definedName name="beta">#REF!</definedName>
    <definedName name="Bezugsfeld">#REF!</definedName>
    <definedName name="Bgiang" hidden="1">{"'Sheet1'!$L$16"}</definedName>
    <definedName name="bia">#REF!</definedName>
    <definedName name="bienbao">#REF!</definedName>
    <definedName name="Bình_Định">#REF!</definedName>
    <definedName name="bitum">#REF!</definedName>
    <definedName name="BKH">#REF!</definedName>
    <definedName name="BKinh">#REF!</definedName>
    <definedName name="BL240HT">#REF!</definedName>
    <definedName name="BL280HT">#REF!</definedName>
    <definedName name="BL320HT">#REF!</definedName>
    <definedName name="blang">#REF!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S" hidden="1">{"'Sheet1'!$L$16"}</definedName>
    <definedName name="Bn">6.5</definedName>
    <definedName name="bng">#REF!</definedName>
    <definedName name="BNV">#REF!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nuocdien1.1">#REF!</definedName>
    <definedName name="book1">#REF!</definedName>
    <definedName name="Book2">#REF!</definedName>
    <definedName name="BOQ">#REF!</definedName>
    <definedName name="bp">#REF!</definedName>
    <definedName name="bql" hidden="1">{#N/A,#N/A,FALSE,"Chi tiÆt"}</definedName>
    <definedName name="BQLTB">#REF!</definedName>
    <definedName name="BQLXL">#REF!</definedName>
    <definedName name="bson">#REF!</definedName>
    <definedName name="BT">#REF!</definedName>
    <definedName name="BT_125">#REF!</definedName>
    <definedName name="BT_CT_Mong_Mo_Tru_Cau">#REF!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N_CPDD_tuoi_nhua_lot">#REF!</definedName>
    <definedName name="BTNmin">#REF!</definedName>
    <definedName name="BTNtrung">#REF!</definedName>
    <definedName name="BTP">#REF!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uGia">#REF!</definedName>
    <definedName name="Bulongma">8700</definedName>
    <definedName name="buoc">#REF!</definedName>
    <definedName name="BVCISUMMARY">#REF!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LENGTH">#REF!</definedName>
    <definedName name="c_n">#REF!</definedName>
    <definedName name="C_WIDTH">#REF!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MTC">#REF!</definedName>
    <definedName name="Can_doi">#REF!</definedName>
    <definedName name="CanBQL">#REF!</definedName>
    <definedName name="CanLePhi">#REF!</definedName>
    <definedName name="CanMT">#REF!</definedName>
    <definedName name="cao">#REF!</definedName>
    <definedName name="cap">#REF!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REC">#N/A</definedName>
    <definedName name="catsan">#REF!</definedName>
    <definedName name="CATSYU">#N/A</definedName>
    <definedName name="catuon">#REF!</definedName>
    <definedName name="catvang">#REF!</definedName>
    <definedName name="catxay">#REF!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b">#REF!</definedName>
    <definedName name="CBA35HT">#REF!</definedName>
    <definedName name="CBA50HT">#REF!</definedName>
    <definedName name="CBA70H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h">#REF!</definedName>
    <definedName name="cchong">#REF!</definedName>
    <definedName name="CCS">#REF!</definedName>
    <definedName name="cd">#REF!</definedName>
    <definedName name="CDAY">#REF!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K_tim">31.77</definedName>
    <definedName name="CDVAÄN_CHUYEÅN">#REF!</definedName>
    <definedName name="CDVC">#REF!</definedName>
    <definedName name="cf">BlankMacro1</definedName>
    <definedName name="cfk">#REF!</definedName>
    <definedName name="CH">#REF!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eát_phi">#REF!</definedName>
    <definedName name="chi_tiÕt_vËt_liÖu___nh_n_c_ng___m_y_thi_c_ng">#REF!</definedName>
    <definedName name="chialuong">#REF!</definedName>
    <definedName name="chie">BlankMacro1</definedName>
    <definedName name="Chiettinh" hidden="1">{"'Sheet1'!$L$16"}</definedName>
    <definedName name="chilk" hidden="1">{"'Sheet1'!$L$16"}</definedName>
    <definedName name="ChiPhiChung">#REF!</definedName>
    <definedName name="chitietbgiang2" hidden="1">{"'Sheet1'!$L$16"}</definedName>
    <definedName name="chk">#REF!</definedName>
    <definedName name="chl" hidden="1">{"'Sheet1'!$L$16"}</definedName>
    <definedName name="chon">#REF!</definedName>
    <definedName name="chon1">#REF!</definedName>
    <definedName name="chon2">#REF!</definedName>
    <definedName name="chon3">#REF!</definedName>
    <definedName name="chudautu">#REF!</definedName>
    <definedName name="chung">66</definedName>
    <definedName name="CI_PTVT">#REF!</definedName>
    <definedName name="City">#REF!</definedName>
    <definedName name="CK">#REF!</definedName>
    <definedName name="ckn">#REF!</definedName>
    <definedName name="ckna">#REF!</definedName>
    <definedName name="CL">#REF!</definedName>
    <definedName name="CLECH_0.4">#REF!</definedName>
    <definedName name="CLGia">#REF!</definedName>
    <definedName name="CLVC3">0.1</definedName>
    <definedName name="CLVC35">#REF!</definedName>
    <definedName name="CLVCTB">#REF!</definedName>
    <definedName name="clvl">#REF!</definedName>
    <definedName name="cm">#REF!</definedName>
    <definedName name="cn">#REF!</definedName>
    <definedName name="CNC">#REF!</definedName>
    <definedName name="CND">#REF!</definedName>
    <definedName name="CNG">#REF!</definedName>
    <definedName name="Co">#REF!</definedName>
    <definedName name="co.">#REF!</definedName>
    <definedName name="co..">#REF!</definedName>
    <definedName name="co_cau_ktqd" hidden="1">#N/A</definedName>
    <definedName name="co_cau_ktqd_1">"#REF!"</definedName>
    <definedName name="coc">#REF!</definedName>
    <definedName name="Coc_60" hidden="1">{"'Sheet1'!$L$16"}</definedName>
    <definedName name="Coc_BTCT">#REF!</definedName>
    <definedName name="CoCauN" hidden="1">{"'Sheet1'!$L$16"}</definedName>
    <definedName name="cocbtct">#REF!</definedName>
    <definedName name="cocot">#REF!</definedName>
    <definedName name="cocott">#REF!</definedName>
    <definedName name="coctre">#REF!</definedName>
    <definedName name="cocvt">#REF!</definedName>
    <definedName name="Code" hidden="1">#REF!</definedName>
    <definedName name="Cöï_ly_vaän_chuyeãn">#REF!</definedName>
    <definedName name="CÖÏ_LY_VAÄN_CHUYEÅN">#REF!</definedName>
    <definedName name="Comm">BlankMacro1</definedName>
    <definedName name="COMMON">#REF!</definedName>
    <definedName name="comong">#REF!</definedName>
    <definedName name="Company">#REF!</definedName>
    <definedName name="CON_DUCT">#REF!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ErrorHandler_1</definedName>
    <definedName name="Continue">#REF!</definedName>
    <definedName name="Cost">#REF!</definedName>
    <definedName name="COT">#REF!</definedName>
    <definedName name="cot7.5">#REF!</definedName>
    <definedName name="cot8.5">#REF!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dd1">#REF!</definedName>
    <definedName name="cpddhh">#REF!</definedName>
    <definedName name="cpk">#REF!</definedName>
    <definedName name="cpmtc">#REF!</definedName>
    <definedName name="cpnc">#REF!</definedName>
    <definedName name="cps">#REF!</definedName>
    <definedName name="CPTK">#REF!</definedName>
    <definedName name="cptt">#REF!</definedName>
    <definedName name="CPVC100">#REF!</definedName>
    <definedName name="CPVC35">#REF!</definedName>
    <definedName name="CPVCDN">#REF!</definedName>
    <definedName name="cpvl">#REF!</definedName>
    <definedName name="cr">#REF!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#REF!</definedName>
    <definedName name="CS_6S">#REF!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M10.1">#REF!</definedName>
    <definedName name="CT.M10.2">#REF!</definedName>
    <definedName name="CT.MDT">#REF!</definedName>
    <definedName name="CT_50">#REF!</definedName>
    <definedName name="CT_MCX">#REF!</definedName>
    <definedName name="ctbb">#REF!</definedName>
    <definedName name="ctbbt" hidden="1">{"'Sheet1'!$L$16"}</definedName>
    <definedName name="CTCT1" hidden="1">{"'Sheet1'!$L$16"}</definedName>
    <definedName name="ctdn9697">#REF!</definedName>
    <definedName name="CTHT">#REF!</definedName>
    <definedName name="ctiep">#REF!</definedName>
    <definedName name="CTIET">#REF!</definedName>
    <definedName name="ctmai">#REF!</definedName>
    <definedName name="ctong">#REF!</definedName>
    <definedName name="CTRAM">#REF!</definedName>
    <definedName name="ctre">#REF!</definedName>
    <definedName name="CTY_TNHH_SX_TM__NHÖ_QUYEÀN">#N/A</definedName>
    <definedName name="cu">#REF!</definedName>
    <definedName name="CU_LY">#REF!</definedName>
    <definedName name="CU_LY_VAN_CHUYEN_GIA_QUYEN">#REF!</definedName>
    <definedName name="CU_LY_VAN_CHUYEN_THU_CONG">#REF!</definedName>
    <definedName name="cu_ly1">#REF!</definedName>
    <definedName name="cui">#REF!</definedName>
    <definedName name="CuLy">#REF!</definedName>
    <definedName name="CuLy_Q">#REF!</definedName>
    <definedName name="cun">#REF!</definedName>
    <definedName name="cuoc_vc">#REF!</definedName>
    <definedName name="cuoc_vc1">#REF!</definedName>
    <definedName name="CuocVC">#REF!</definedName>
    <definedName name="CURRENCY">#REF!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hidden="1">{"'Sheet1'!$L$16"}</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n">#REF!</definedName>
    <definedName name="d0.5">#REF!</definedName>
    <definedName name="d1.">#REF!</definedName>
    <definedName name="d1.2">#REF!</definedName>
    <definedName name="d1_">#REF!</definedName>
    <definedName name="d2.">#REF!</definedName>
    <definedName name="d2.4">#REF!</definedName>
    <definedName name="d2_">#REF!</definedName>
    <definedName name="d3.">#REF!</definedName>
    <definedName name="d3_">#REF!</definedName>
    <definedName name="d4.6">#REF!</definedName>
    <definedName name="d6.8">#REF!</definedName>
    <definedName name="da_hoc_xay">#REF!</definedName>
    <definedName name="da05.1">#REF!</definedName>
    <definedName name="da1.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4.6">#REF!</definedName>
    <definedName name="DACAN">#REF!</definedName>
    <definedName name="dahoc">#REF!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hancuu5.5">#REF!</definedName>
    <definedName name="damchancuu9">#REF!</definedName>
    <definedName name="damcoc60">#REF!</definedName>
    <definedName name="damcoc80">#REF!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0.65">#REF!</definedName>
    <definedName name="dao1.0">#REF!</definedName>
    <definedName name="dap">#REF!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TKDT">#REF!</definedName>
    <definedName name="DATDAO">#REF!</definedName>
    <definedName name="datdo">#REF!</definedName>
    <definedName name="dathai">#REF!</definedName>
    <definedName name="datnen">#REF!</definedName>
    <definedName name="day">#REF!</definedName>
    <definedName name="dayccham">#REF!</definedName>
    <definedName name="daydien">#REF!</definedName>
    <definedName name="dayno">#REF!</definedName>
    <definedName name="dba">#REF!</definedName>
    <definedName name="dban">#REF!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s">#REF!</definedName>
    <definedName name="dc">#REF!</definedName>
    <definedName name="dche">#REF!</definedName>
    <definedName name="DCL_22">12117600</definedName>
    <definedName name="DCL_35">25490000</definedName>
    <definedName name="dcp">#REF!</definedName>
    <definedName name="dct">#REF!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m">#REF!</definedName>
    <definedName name="DDAY">#REF!</definedName>
    <definedName name="ddddd" hidden="1">{"'Sheet1'!$L$16"}</definedName>
    <definedName name="dddem">0.1</definedName>
    <definedName name="dden">#REF!</definedName>
    <definedName name="DDHT">#REF!</definedName>
    <definedName name="ddia">#REF!</definedName>
    <definedName name="DDK">#REF!</definedName>
    <definedName name="de">#REF!</definedName>
    <definedName name="de_">#REF!</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#REF!</definedName>
    <definedName name="DFext">#REF!</definedName>
    <definedName name="dfg" hidden="1">{"'Sheet1'!$L$16"}</definedName>
    <definedName name="DFSDF" hidden="1">{"'Sheet1'!$L$16"}</definedName>
    <definedName name="DFvext">#REF!</definedName>
    <definedName name="dfvssd" hidden="1">#REF!</definedName>
    <definedName name="dg">#REF!</definedName>
    <definedName name="dg_5cau">#REF!</definedName>
    <definedName name="DG_M_C_X">#REF!</definedName>
    <definedName name="dgbdII">#REF!</definedName>
    <definedName name="dgc">#REF!</definedName>
    <definedName name="DGCT_T.Quy_P.Thuy_Q">#REF!</definedName>
    <definedName name="DGCT_TRAUQUYPHUTHUY_HN">#REF!</definedName>
    <definedName name="DGCTI592">#REF!</definedName>
    <definedName name="dgctp2" hidden="1">{"'Sheet1'!$L$16"}</definedName>
    <definedName name="dgd">#REF!</definedName>
    <definedName name="dghp">#REF!</definedName>
    <definedName name="DGIA">#REF!</definedName>
    <definedName name="DGIA2">#REF!</definedName>
    <definedName name="DGiaDZ">#REF!</definedName>
    <definedName name="DGiaNCTr">#REF!</definedName>
    <definedName name="DGiaTBA">#REF!</definedName>
    <definedName name="DGiaTr">#REF!</definedName>
    <definedName name="dgj" hidden="1">{#N/A,#N/A,FALSE,"BN"}</definedName>
    <definedName name="DGNC">#REF!</definedName>
    <definedName name="dgqndn">#REF!</definedName>
    <definedName name="dgthss3">#REF!</definedName>
    <definedName name="DGTV">#REF!</definedName>
    <definedName name="dgvl">#REF!</definedName>
    <definedName name="DGVT">#REF!</definedName>
    <definedName name="DGVtu">#REF!</definedName>
    <definedName name="DGVUA">#REF!</definedName>
    <definedName name="DGXDTT">#REF!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muc">#REF!</definedName>
    <definedName name="dis_s">#REF!</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C">#REF!</definedName>
    <definedName name="DM">#REF!</definedName>
    <definedName name="dm56bxd">#REF!</definedName>
    <definedName name="dmat">#REF!</definedName>
    <definedName name="dmh">#REF!</definedName>
    <definedName name="dmoi">#REF!</definedName>
    <definedName name="DN">#REF!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{"Thuxm2.xls","Sheet1"}</definedName>
    <definedName name="Documents_array">#REF!</definedName>
    <definedName name="Doku">#REF!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t" hidden="1">{"'Sheet1'!$L$16"}</definedName>
    <definedName name="dotcong">1</definedName>
    <definedName name="DPHT250">#REF!</definedName>
    <definedName name="DPHT350">#REF!</definedName>
    <definedName name="DPHT50">#REF!</definedName>
    <definedName name="dps">#REF!</definedName>
    <definedName name="drf" hidden="1">#REF!</definedName>
    <definedName name="drn">#REF!</definedName>
    <definedName name="Drop1">"Drop Down 3"</definedName>
    <definedName name="dry..">#REF!</definedName>
    <definedName name="ds" hidden="1">{#N/A,#N/A,FALSE,"Chi tiÆt"}</definedName>
    <definedName name="ds_">#REF!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UMDATA">#REF!</definedName>
    <definedName name="DSVN">#REF!</definedName>
    <definedName name="dt">#REF!</definedName>
    <definedName name="DT_SKC">#REF!</definedName>
    <definedName name="DT_VKHNN">#REF!</definedName>
    <definedName name="DTCTANG_BD">#REF!</definedName>
    <definedName name="DTCTANG_HT_BD">#REF!</definedName>
    <definedName name="DTCTANG_HT_KT">#REF!</definedName>
    <definedName name="DTCTANG_KT">#REF!</definedName>
    <definedName name="dtdt">#REF!</definedName>
    <definedName name="dthaihh">#REF!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dau_cau">#REF!</definedName>
    <definedName name="Duongnaco" hidden="1">{"'Sheet1'!$L$16"}</definedName>
    <definedName name="duongvt" hidden="1">{"'Sheet1'!$L$16"}</definedName>
    <definedName name="DuphongBGD">#REF!</definedName>
    <definedName name="DuphongBNV">#REF!</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toanDongmo">#REF!</definedName>
    <definedName name="dvgfsgdsdg" hidden="1">#REF!</definedName>
    <definedName name="DYÕ">#REF!</definedName>
    <definedName name="E" hidden="1">{#N/A,#N/A,FALSE,"BN (2)"}</definedName>
    <definedName name="E.chandoc">8.875</definedName>
    <definedName name="E.PC">10.438</definedName>
    <definedName name="E.PVI">12</definedName>
    <definedName name="Ea">2100000</definedName>
    <definedName name="Eb">240000</definedName>
    <definedName name="Ebdam">#REF!</definedName>
    <definedName name="Ec_">#REF!</definedName>
    <definedName name="Ecoc">#REF!</definedName>
    <definedName name="Ecot1">#REF!</definedName>
    <definedName name="eee">#REF!</definedName>
    <definedName name="EI">#REF!</definedName>
    <definedName name="elan">#REF!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#REF!</definedName>
    <definedName name="epsilon">#REF!</definedName>
    <definedName name="epsilond">#REF!</definedName>
    <definedName name="EQP">#REF!</definedName>
    <definedName name="Es">#REF!</definedName>
    <definedName name="Es_">#REF!</definedName>
    <definedName name="Est._Vol">#REF!</definedName>
    <definedName name="eta">#REF!</definedName>
    <definedName name="etad">#REF!</definedName>
    <definedName name="ex">#REF!</definedName>
    <definedName name="EXC">#REF!</definedName>
    <definedName name="EXCH">#REF!</definedName>
    <definedName name="EXPORT">#REF!</definedName>
    <definedName name="_xlnm.Extract">#REF!</definedName>
    <definedName name="ey">#REF!</definedName>
    <definedName name="f" hidden="1">{"'Sheet1'!$L$16"}</definedName>
    <definedName name="f_cs">#REF!</definedName>
    <definedName name="F20B86">#REF!</definedName>
    <definedName name="f82E46">#REF!</definedName>
    <definedName name="faasdf" hidden="1">#REF!</definedName>
    <definedName name="FACTOR">#REF!</definedName>
    <definedName name="factor_g">#REF!</definedName>
    <definedName name="fasf" hidden="1">{"'Sheet1'!$L$16"}</definedName>
    <definedName name="Fax">#REF!</definedName>
    <definedName name="Fay">#REF!</definedName>
    <definedName name="fc_">#REF!</definedName>
    <definedName name="FC5_total">#REF!</definedName>
    <definedName name="FC6_total">#REF!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hidden="1">{#N/A,#N/A,FALSE,"Chi tiÆt"}</definedName>
    <definedName name="Fe">#REF!</definedName>
    <definedName name="ff">#REF!</definedName>
    <definedName name="fff" hidden="1">{"'Sheet1'!$L$16"}</definedName>
    <definedName name="fghghgh">#REF!</definedName>
    <definedName name="fgn" hidden="1">{"'Sheet1'!$L$16"}</definedName>
    <definedName name="Fi">#REF!</definedName>
    <definedName name="FI_12">4820</definedName>
    <definedName name="FIL">#REF!</definedName>
    <definedName name="FILE">#REF!</definedName>
    <definedName name="FIT">BlankMacro1</definedName>
    <definedName name="FITT2">BlankMacro1</definedName>
    <definedName name="FITTING2">BlankMacro1</definedName>
    <definedName name="fjh">#REF!</definedName>
    <definedName name="FL">#REF!</definedName>
    <definedName name="FLG">BlankMacro1</definedName>
    <definedName name="FO">#N/A</definedName>
    <definedName name="foo">ErrorHandler_1</definedName>
    <definedName name="fpe">#REF!</definedName>
    <definedName name="fpy">#REF!</definedName>
    <definedName name="fr">#REF!</definedName>
    <definedName name="frame">#REF!</definedName>
    <definedName name="fs">#REF!</definedName>
    <definedName name="fsd" hidden="1">{"'Sheet1'!$L$16"}</definedName>
    <definedName name="fsdfdsf" hidden="1">{"'Sheet1'!$L$16"}</definedName>
    <definedName name="fse">#REF!</definedName>
    <definedName name="fso">#REF!</definedName>
    <definedName name="Ft">#REF!</definedName>
    <definedName name="fuji">#REF!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vo">#REF!</definedName>
    <definedName name="Gald">#REF!</definedName>
    <definedName name="Gamadam">#REF!</definedName>
    <definedName name="gas">#REF!</definedName>
    <definedName name="GBT">#REF!</definedName>
    <definedName name="GC">#REF!</definedName>
    <definedName name="gce">#REF!</definedName>
    <definedName name="gchi">#REF!</definedName>
    <definedName name="Gcpk">#REF!</definedName>
    <definedName name="gcs">#REF!</definedName>
    <definedName name="gd">#REF!</definedName>
    <definedName name="gdgd" hidden="1">#N/A</definedName>
    <definedName name="GDL">#REF!</definedName>
    <definedName name="gDst">#REF!</definedName>
    <definedName name="geff">#REF!</definedName>
    <definedName name="geo">#REF!</definedName>
    <definedName name="Gerät">#N/A</definedName>
    <definedName name="getrtertertert">BlankMacro1</definedName>
    <definedName name="gf" hidden="1">{"'Sheet1'!$L$16"}</definedName>
    <definedName name="gfdgdfgd" hidden="1">#N/A</definedName>
    <definedName name="gfdgfd" hidden="1">{"'Sheet1'!$L$16"}</definedName>
    <definedName name="gff" hidden="1">{"'Sheet1'!$L$16"}</definedName>
    <definedName name="gg">#REF!</definedName>
    <definedName name="ggdgd" hidden="1">#N/A</definedName>
    <definedName name="gggggggggggg" hidden="1">{"'Sheet1'!$L$16"}</definedName>
    <definedName name="ggh" hidden="1">{"'Sheet1'!$L$16"}</definedName>
    <definedName name="ggsdg" hidden="1">#N/A</definedName>
    <definedName name="ggsf" hidden="1">#N/A</definedName>
    <definedName name="gh" hidden="1">{"'Sheet1'!$L$16"}</definedName>
    <definedName name="ghcgcfdhfg">#N/A</definedName>
    <definedName name="ghichu">#REF!</definedName>
    <definedName name="ghip">#REF!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DNEO">#REF!</definedName>
    <definedName name="giam">#REF!</definedName>
    <definedName name="giatien">#REF!</definedName>
    <definedName name="GIAVL_TRALY">#REF!</definedName>
    <definedName name="GIAVLIEUTN">#REF!</definedName>
    <definedName name="GiaVtu">#REF!</definedName>
    <definedName name="Giocong">#REF!</definedName>
    <definedName name="gis">#REF!</definedName>
    <definedName name="gis150room">#REF!</definedName>
    <definedName name="gjh">#REF!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khuon">#REF!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se">#REF!</definedName>
    <definedName name="gsgsg" hidden="1">#N/A</definedName>
    <definedName name="gsgsgs" hidden="1">#N/A</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hep">1</definedName>
    <definedName name="GTRI">#REF!</definedName>
    <definedName name="gtst">#REF!</definedName>
    <definedName name="GTTB">#REF!</definedName>
    <definedName name="GTXL">#REF!</definedName>
    <definedName name="GTXL_1">#REF!</definedName>
    <definedName name="GTXL3">#REF!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HTHH">#REF!</definedName>
    <definedName name="H_THUCTT">#REF!</definedName>
    <definedName name="h1t">#REF!</definedName>
    <definedName name="H21dai75">#REF!</definedName>
    <definedName name="H21dai9">#REF!</definedName>
    <definedName name="H22dai6">#REF!</definedName>
    <definedName name="H22dai75">#REF!</definedName>
    <definedName name="h2t">#REF!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à_Tĩnh">#REF!</definedName>
    <definedName name="hai">#REF!</definedName>
    <definedName name="Hải_Phòng">#REF!</definedName>
    <definedName name="hall1">#REF!</definedName>
    <definedName name="hall2">#REF!</definedName>
    <definedName name="handau10.2">#REF!</definedName>
    <definedName name="handau27.5">#REF!</definedName>
    <definedName name="handau4">#REF!</definedName>
    <definedName name="Hang_muc_khac">#REF!</definedName>
    <definedName name="hanh" hidden="1">{"'Sheet1'!$L$16"}</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an">#REF!</definedName>
    <definedName name="HbHcOnOff">#REF!</definedName>
    <definedName name="HBTFF">#REF!</definedName>
    <definedName name="hcd">#REF!</definedName>
    <definedName name="HCM">#REF!</definedName>
    <definedName name="hct">#REF!</definedName>
    <definedName name="Hdao">0.3</definedName>
    <definedName name="Hdap">5.2</definedName>
    <definedName name="hdi">#REF!</definedName>
    <definedName name="HDVDT" hidden="1">#REF!</definedName>
    <definedName name="He">#REF!</definedName>
    <definedName name="HE_SO_KHO_KHAN_CANG_DAY">#REF!</definedName>
    <definedName name="Heä_soá_laép_xaø_H">1.7</definedName>
    <definedName name="heä_soá_sình_laày">#REF!</definedName>
    <definedName name="height">#REF!</definedName>
    <definedName name="Hello">#REF!</definedName>
    <definedName name="hesoC">#REF!</definedName>
    <definedName name="HeSoPhuPhi">#REF!</definedName>
    <definedName name="hfdsh" hidden="1">#REF!</definedName>
    <definedName name="HFFTRB">#REF!</definedName>
    <definedName name="HFFTSF">#REF!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TT">#REF!</definedName>
    <definedName name="HiddenRows" hidden="1">#REF!</definedName>
    <definedName name="hien">#REF!</definedName>
    <definedName name="Hinh_thuc">#REF!</definedName>
    <definedName name="HiÕu">#REF!</definedName>
    <definedName name="hjjkl" hidden="1">{"'Sheet1'!$L$16"}</definedName>
    <definedName name="HM">#REF!</definedName>
    <definedName name="HMLK">#REF!</definedName>
    <definedName name="HMNAM">#REF!</definedName>
    <definedName name="HMÑK">#REF!</definedName>
    <definedName name="HMPS">#REF!</definedName>
    <definedName name="ho">#REF!</definedName>
    <definedName name="hoc">55000</definedName>
    <definedName name="HoI">#REF!</definedName>
    <definedName name="HoII">#REF!</definedName>
    <definedName name="HoIII">#REF!</definedName>
    <definedName name="holan">#REF!</definedName>
    <definedName name="HOME_MANP">#REF!</definedName>
    <definedName name="HOMEOFFICE_COST">#REF!</definedName>
    <definedName name="Hong" hidden="1">{"'Sheet1'!$L$16"}</definedName>
    <definedName name="hoten">#REF!</definedName>
    <definedName name="hotrongcay">#REF!</definedName>
    <definedName name="Hoü_vaì_tãn">#REF!</definedName>
    <definedName name="hrr" hidden="1">{"'Sheet1'!$L$16"}</definedName>
    <definedName name="hs">#REF!</definedName>
    <definedName name="hs_">#REF!</definedName>
    <definedName name="HS_may">#REF!</definedName>
    <definedName name="Hsc">#REF!</definedName>
    <definedName name="HSCG">#REF!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ep">#REF!</definedName>
    <definedName name="hsUd">#REF!</definedName>
    <definedName name="HSVC1">#REF!</definedName>
    <definedName name="HSVC2">#REF!</definedName>
    <definedName name="HSVC3">#REF!</definedName>
    <definedName name="hsvl">1</definedName>
    <definedName name="hsvl2">1</definedName>
    <definedName name="HT">#REF!</definedName>
    <definedName name="HTHH">#REF!</definedName>
    <definedName name="htlm"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hrt" hidden="1">{"'Sheet1'!$L$16"}</definedName>
    <definedName name="HTVC">#REF!</definedName>
    <definedName name="HTVL">#REF!</definedName>
    <definedName name="hu" hidden="1">{"'Sheet1'!$L$16"}</definedName>
    <definedName name="HUB">#REF!</definedName>
    <definedName name="hui" hidden="1">{"'Sheet1'!$L$16"}</definedName>
    <definedName name="hung">#REF!</definedName>
    <definedName name="HUU" hidden="1">{"'Sheet1'!$L$16"}</definedName>
    <definedName name="huy" hidden="1">{"'Sheet1'!$L$16"}</definedName>
    <definedName name="huymoi" hidden="1">{"'Sheet1'!$L$16"}</definedName>
    <definedName name="huynh" hidden="1">#REF!</definedName>
    <definedName name="HV">#N/A</definedName>
    <definedName name="hvac">#REF!</definedName>
    <definedName name="hvacctr">#REF!</definedName>
    <definedName name="hvacgis">#REF!</definedName>
    <definedName name="hvacgis4">#REF!</definedName>
    <definedName name="hvc">#REF!</definedName>
    <definedName name="hx">#REF!</definedName>
    <definedName name="I">#REF!</definedName>
    <definedName name="Ì">#REF!</definedName>
    <definedName name="I_A">#REF!</definedName>
    <definedName name="I_B">#REF!</definedName>
    <definedName name="I_c">#REF!</definedName>
    <definedName name="I_p">#REF!</definedName>
    <definedName name="i0">#REF!</definedName>
    <definedName name="Ic">#REF!</definedName>
    <definedName name="Icoc">#REF!</definedName>
    <definedName name="id">#REF!</definedName>
    <definedName name="IDLAB_COST">#REF!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MANP">#REF!</definedName>
    <definedName name="INPUT">#REF!</definedName>
    <definedName name="INPUT1">#REF!</definedName>
    <definedName name="Ip">#REF!</definedName>
    <definedName name="IST">#REF!</definedName>
    <definedName name="ITEM">#REF!</definedName>
    <definedName name="Iv">#REF!</definedName>
    <definedName name="ixy">#REF!</definedName>
    <definedName name="j" hidden="1">{"'Sheet1'!$L$16"}</definedName>
    <definedName name="j356C8">#REF!</definedName>
    <definedName name="J81j81">#REF!</definedName>
    <definedName name="jhnjnn">#REF!</definedName>
    <definedName name="jkghj">#REF!</definedName>
    <definedName name="jkjk" hidden="1">{"'Sheet1'!$L$16"}</definedName>
    <definedName name="jrjthkghdkg" hidden="1">#REF!</definedName>
    <definedName name="Jxdam">#REF!</definedName>
    <definedName name="Jydam">#REF!</definedName>
    <definedName name="k" hidden="1">{"'Sheet1'!$L$16"}</definedName>
    <definedName name="k_">#REF!</definedName>
    <definedName name="k2b">#REF!</definedName>
    <definedName name="KA">#REF!</definedName>
    <definedName name="KAE">#REF!</definedName>
    <definedName name="KAS">#REF!</definedName>
    <definedName name="kc">#REF!</definedName>
    <definedName name="kcg">#REF!</definedName>
    <definedName name="kcong">#REF!</definedName>
    <definedName name="kdien">#REF!</definedName>
    <definedName name="KE_HOACH_VON_PHU_THU">#REF!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ánh_Hoà">#REF!</definedName>
    <definedName name="khla09" hidden="1">{"'Sheet1'!$L$16"}</definedName>
    <definedName name="KHldatcat">#REF!</definedName>
    <definedName name="khoanda">#REF!</definedName>
    <definedName name="khoannhoi">#REF!</definedName>
    <definedName name="KHOI_LUONG_DAT_DAO_DAP">#REF!</definedName>
    <definedName name="Khong_can_doi">#REF!</definedName>
    <definedName name="khongtruotgia" hidden="1">{"'Sheet1'!$L$16"}</definedName>
    <definedName name="KHTV.T3">#REF!</definedName>
    <definedName name="KHTV.T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y" hidden="1">{"'Sheet1'!$L$16"}</definedName>
    <definedName name="KKE_Sheet10_List">#REF!</definedName>
    <definedName name="KL.Thietke">#REF!</definedName>
    <definedName name="kl_ME">#REF!</definedName>
    <definedName name="KL1P">#REF!</definedName>
    <definedName name="klc">#REF!</definedName>
    <definedName name="klctbb">#REF!</definedName>
    <definedName name="KLDL">#REF!</definedName>
    <definedName name="KLduonggiaods" hidden="1">{"'Sheet1'!$L$16"}</definedName>
    <definedName name="KLHH">#REF!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Õ_ho_ch_Th_ng_10">#REF!</definedName>
    <definedName name="KP">#REF!</definedName>
    <definedName name="kp1ph">#REF!</definedName>
    <definedName name="Ks">#REF!</definedName>
    <definedName name="ksbn" hidden="1">{"'Sheet1'!$L$16"}</definedName>
    <definedName name="kshn" hidden="1">{"'Sheet1'!$L$16"}</definedName>
    <definedName name="ksls" hidden="1">{"'Sheet1'!$L$16"}</definedName>
    <definedName name="KSTK">#REF!</definedName>
    <definedName name="ktc">#REF!</definedName>
    <definedName name="KVC">#REF!</definedName>
    <definedName name="l" hidden="1">{"'Sheet1'!$L$16"}</definedName>
    <definedName name="l_1">#REF!</definedName>
    <definedName name="L_mong">#REF!</definedName>
    <definedName name="l1d">#REF!</definedName>
    <definedName name="l2pa1" hidden="1">{"'Sheet1'!$L$16"}</definedName>
    <definedName name="L63x6">5800</definedName>
    <definedName name="LABEL">#REF!</definedName>
    <definedName name="Laivay">#REF!</definedName>
    <definedName name="lam" hidden="1">{"'Sheet1'!$L$16"}</definedName>
    <definedName name="lan" hidden="1">{#N/A,#N/A,TRUE,"BT M200 da 10x20"}</definedName>
    <definedName name="lancan">#REF!</definedName>
    <definedName name="langson" hidden="1">{"'Sheet1'!$L$16"}</definedName>
    <definedName name="lanhto">#REF!</definedName>
    <definedName name="lantrai">#REF!</definedName>
    <definedName name="lao_keo_dam_cau">#REF!</definedName>
    <definedName name="LAP_DAT_TBA">#REF!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nh" hidden="1">{"'Sheet1'!$L$16"}</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n">1</definedName>
    <definedName name="Lnsc">#REF!</definedName>
    <definedName name="lntt">#REF!</definedName>
    <definedName name="Lo">#REF!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ồn" hidden="1">{"'Sheet1'!$L$16"}</definedName>
    <definedName name="lón1">#REF!</definedName>
    <definedName name="lón4">#REF!</definedName>
    <definedName name="long">#REF!</definedName>
    <definedName name="LOOP">#REF!</definedName>
    <definedName name="LPTDDT">#REF!</definedName>
    <definedName name="LPTDTK">#REF!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rung16">#REF!</definedName>
    <definedName name="luthep10">#REF!</definedName>
    <definedName name="Luy.ke.30.11">#REF!</definedName>
    <definedName name="Luy.ke.31.10">#REF!</definedName>
    <definedName name="lv..">#REF!</definedName>
    <definedName name="lVC">#REF!</definedName>
    <definedName name="lvr..">#REF!</definedName>
    <definedName name="lvt">#REF!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J_CON_EQP">#REF!</definedName>
    <definedName name="MakeIt">#REF!</definedName>
    <definedName name="Mat_cau">#REF!</definedName>
    <definedName name="matbang" hidden="1">{"'Sheet1'!$L$16"}</definedName>
    <definedName name="MATP_BCN_TP">#REF!</definedName>
    <definedName name="MATP_BCX_NL">#REF!</definedName>
    <definedName name="MATP_GIATHANH">#REF!</definedName>
    <definedName name="MATP_GT">#REF!</definedName>
    <definedName name="MAVANKHUON">#REF!</definedName>
    <definedName name="MaViet">#REF!</definedName>
    <definedName name="MAVLTHDN">#REF!</definedName>
    <definedName name="MAVLV">#REF!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ls">#REF!</definedName>
    <definedName name="Mdls_">#REF!</definedName>
    <definedName name="Mdnc">#REF!</definedName>
    <definedName name="MDT">#REF!</definedName>
    <definedName name="MDTa">#REF!</definedName>
    <definedName name="m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nh" hidden="1">{"'Sheet1'!$L$16"}</definedName>
    <definedName name="minh_1">#REF!</definedName>
    <definedName name="minh_mtk">#REF!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TC">#REF!</definedName>
    <definedName name="mo" hidden="1">{"'Sheet1'!$L$16"}</definedName>
    <definedName name="MODIFY">#REF!</definedName>
    <definedName name="moi" hidden="1">{"'Sheet1'!$L$16"}</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cDauTu">#REF!</definedName>
    <definedName name="mui">#REF!</definedName>
    <definedName name="muonong2.8">#REF!</definedName>
    <definedName name="muy_fri">#REF!</definedName>
    <definedName name="mvac" hidden="1">{"'Sheet1'!$L$16"}</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_1">#REF!</definedName>
    <definedName name="n_2">#REF!</definedName>
    <definedName name="n_3">#REF!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 hidden="1">{"'Sheet1'!$L$16"}</definedName>
    <definedName name="Name">#REF!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2">#REF!</definedName>
    <definedName name="nc2.3">#REF!</definedName>
    <definedName name="nc2.4">#REF!</definedName>
    <definedName name="nc2.5">#REF!</definedName>
    <definedName name="nc2.6">#REF!</definedName>
    <definedName name="nc2.7">#REF!</definedName>
    <definedName name="nc2.8">#REF!</definedName>
    <definedName name="nc2.9">#REF!</definedName>
    <definedName name="nc3.0">#REF!</definedName>
    <definedName name="nc3.1">#REF!</definedName>
    <definedName name="nc3.2">#REF!</definedName>
    <definedName name="nc3.3">#REF!</definedName>
    <definedName name="nc3.4">#REF!</definedName>
    <definedName name="nc3.5">#REF!</definedName>
    <definedName name="nc3.6">#REF!</definedName>
    <definedName name="nc3.7">#REF!</definedName>
    <definedName name="nc3.8">#REF!</definedName>
    <definedName name="nc3.9">#REF!</definedName>
    <definedName name="nc3p">#REF!</definedName>
    <definedName name="nc4.0">#REF!</definedName>
    <definedName name="nc4.1">#REF!</definedName>
    <definedName name="nc4.2">#REF!</definedName>
    <definedName name="nc4.3">#REF!</definedName>
    <definedName name="nc4.4">#REF!</definedName>
    <definedName name="nc4.5">#REF!</definedName>
    <definedName name="nc4.6">#REF!</definedName>
    <definedName name="nc4.7">#REF!</definedName>
    <definedName name="nc4.8">#REF!</definedName>
    <definedName name="nc4.9">#REF!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ap0.7">#REF!</definedName>
    <definedName name="NCcap1">#REF!</definedName>
    <definedName name="NCCT3p">#REF!</definedName>
    <definedName name="ncdg">#REF!</definedName>
    <definedName name="NCKT">#REF!</definedName>
    <definedName name="ncong">#REF!</definedName>
    <definedName name="nct">#REF!</definedName>
    <definedName name="NCT_BKTC">#REF!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en">#REF!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XT">#REF!</definedName>
    <definedName name="ng.cong.nhan" hidden="1">{"'Sheet1'!$L$16"}</definedName>
    <definedName name="NGAØY">#REF!</definedName>
    <definedName name="ngau">#REF!</definedName>
    <definedName name="Ngay">#REF!</definedName>
    <definedName name="Nghệ_An">#REF!</definedName>
    <definedName name="nght">#REF!</definedName>
    <definedName name="ngu" hidden="1">{"'Sheet1'!$L$16"}</definedName>
    <definedName name="NH">#REF!</definedName>
    <definedName name="NHAÂN_COÂNG">[0]!cap</definedName>
    <definedName name="Nhâm_CT">#REF!</definedName>
    <definedName name="Nhâm_Ctr">#REF!</definedName>
    <definedName name="Nhancong2">#REF!</definedName>
    <definedName name="NHANH2_CG4" hidden="1">{"'Sheet1'!$L$16"}</definedName>
    <definedName name="Nhapsolieu">#REF!</definedName>
    <definedName name="nhn">#REF!</definedName>
    <definedName name="nhoatH30">#REF!</definedName>
    <definedName name="NHot">#REF!</definedName>
    <definedName name="nhu">#REF!</definedName>
    <definedName name="nhua">#REF!</definedName>
    <definedName name="nhuad">#REF!</definedName>
    <definedName name="nhuaduong">#REF!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p">#REF!</definedName>
    <definedName name="nl3p">#REF!</definedName>
    <definedName name="nlht">#REF!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g">#REF!</definedName>
    <definedName name="nnnc3p">#REF!</definedName>
    <definedName name="nnnn" hidden="1">{"'Sheet1'!$L$16"}</definedName>
    <definedName name="nnvl3p">#REF!</definedName>
    <definedName name="No">#REF!</definedName>
    <definedName name="NoiSuy_TKP">#REF!</definedName>
    <definedName name="Np">#REF!</definedName>
    <definedName name="nps">#REF!</definedName>
    <definedName name="Nq">#REF!</definedName>
    <definedName name="NQD">#REF!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l">#REF!</definedName>
    <definedName name="NSTW" hidden="1">#REF!</definedName>
    <definedName name="ntb">#REF!</definedName>
    <definedName name="ÑTHH">#REF!</definedName>
    <definedName name="Nu">#REF!</definedName>
    <definedName name="Number_of_Payments">MATCH(0.01,End_Bal,-1)+1</definedName>
    <definedName name="nuoc2">#REF!</definedName>
    <definedName name="nuoc4">#REF!</definedName>
    <definedName name="nuoc5">#REF!</definedName>
    <definedName name="NUOCHKHOAN" hidden="1">{"'Sheet1'!$L$16"}</definedName>
    <definedName name="NUOCHKHOANMOI" hidden="1">{"'Sheet1'!$L$16"}</definedName>
    <definedName name="nx">#REF!</definedName>
    <definedName name="NXHT">#REF!</definedName>
    <definedName name="NXnc">#REF!</definedName>
    <definedName name="NXT_NL">#REF!</definedName>
    <definedName name="NXT_TP">#REF!</definedName>
    <definedName name="NXvl">#REF!</definedName>
    <definedName name="o" hidden="1">{"'Sheet1'!$L$16"}</definedName>
    <definedName name="O_N">#REF!</definedName>
    <definedName name="Ö135">#REF!</definedName>
    <definedName name="oa">#REF!</definedName>
    <definedName name="ob">#REF!</definedName>
    <definedName name="ODA" hidden="1">{"'Sheet1'!$L$16"}</definedName>
    <definedName name="ol">#REF!</definedName>
    <definedName name="ong_cong_duc_san">#REF!</definedName>
    <definedName name="Ong_cong_hinh_hop_do_tai_cho">#REF!</definedName>
    <definedName name="ongnuoc">#REF!</definedName>
    <definedName name="ophom">#REF!</definedName>
    <definedName name="OrderTable" hidden="1">#REF!</definedName>
    <definedName name="osc">#REF!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ut">#REF!</definedName>
    <definedName name="ov">#REF!</definedName>
    <definedName name="oxy">#REF!</definedName>
    <definedName name="P_15">#REF!</definedName>
    <definedName name="p1_">#REF!</definedName>
    <definedName name="p2_">#REF!</definedName>
    <definedName name="P3_">#REF!</definedName>
    <definedName name="PA">#REF!</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gia">#REF!</definedName>
    <definedName name="Phan_cap">#REF!</definedName>
    <definedName name="PHAN_DIEN_DZ0.4KV">#REF!</definedName>
    <definedName name="PHAN_DIEN_TBA">#REF!</definedName>
    <definedName name="PHAN_MUA_SAM_DZ0.4KV">#REF!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en">#REF!</definedName>
    <definedName name="phi">#REF!</definedName>
    <definedName name="phi_inertial">#REF!</definedName>
    <definedName name="Phi_le_phi">#REF!</definedName>
    <definedName name="phio">#REF!</definedName>
    <definedName name="Phone">#REF!</definedName>
    <definedName name="phso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ierData">#REF!</definedName>
    <definedName name="PIL">#REF!</definedName>
    <definedName name="PileSize">#REF!</definedName>
    <definedName name="PileType">#REF!</definedName>
    <definedName name="PIP">BlankMacro1</definedName>
    <definedName name="PIPE2">BlankMacro1</definedName>
    <definedName name="PK">#REF!</definedName>
    <definedName name="Plc_">#REF!</definedName>
    <definedName name="plctel">#REF!</definedName>
    <definedName name="PLKL">#REF!</definedName>
    <definedName name="PLM">#REF!</definedName>
    <definedName name="PLOT">#REF!</definedName>
    <definedName name="PLV">#REF!</definedName>
    <definedName name="pm..">#REF!</definedName>
    <definedName name="PMS" hidden="1">{"'Sheet1'!$L$16"}</definedName>
    <definedName name="PMUX">#REF!</definedName>
    <definedName name="Pno">#REF!</definedName>
    <definedName name="Poppy">#REF!</definedName>
    <definedName name="pp_1XDM">#REF!</definedName>
    <definedName name="pp_3XDM">#REF!</definedName>
    <definedName name="PPP">BlankMacro1</definedName>
    <definedName name="PR">#REF!</definedName>
    <definedName name="PRICE">#REF!</definedName>
    <definedName name="PRICE1">#REF!</definedName>
    <definedName name="_xlnm.Print_Area" localSheetId="1">'Chi tiết 2021-2025'!$A$1:$AJ$69</definedName>
    <definedName name="_xlnm.Print_Area" localSheetId="0">'TH 2021-2025'!$A$1:$AG$18</definedName>
    <definedName name="_xlnm.Print_Area">#REF!</definedName>
    <definedName name="_xlnm.Print_Titles" localSheetId="1">'Chi tiết 2021-2025'!$5:$8</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fit">2%</definedName>
    <definedName name="PROPOSAL">#REF!</definedName>
    <definedName name="Province">#REF!</definedName>
    <definedName name="Pse">#REF!</definedName>
    <definedName name="Pso">#REF!</definedName>
    <definedName name="pt">#REF!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[0]!Raûi_pheân_tre</definedName>
    <definedName name="PTien72" hidden="1">{"'Sheet1'!$L$16"}</definedName>
    <definedName name="PTNC">#REF!</definedName>
    <definedName name="Pu">#REF!</definedName>
    <definedName name="pvd">#REF!</definedName>
    <definedName name="pw">#REF!</definedName>
    <definedName name="q">#REF!</definedName>
    <definedName name="Q__sè_721_Q__KH_T___27_5_03">__</definedName>
    <definedName name="qa" hidden="1">{"'Sheet1'!$L$16"}</definedName>
    <definedName name="Qc">#REF!</definedName>
    <definedName name="qd">#REF!</definedName>
    <definedName name="qh0">#REF!</definedName>
    <definedName name="ql">#REF!</definedName>
    <definedName name="qlcan">#REF!</definedName>
    <definedName name="qp">#REF!</definedName>
    <definedName name="QQ" hidden="1">{"'Sheet1'!$L$16"}</definedName>
    <definedName name="qtdm">#REF!</definedName>
    <definedName name="qtinh">#REF!</definedName>
    <definedName name="QTY">#REF!</definedName>
    <definedName name="qu">#REF!</definedName>
    <definedName name="Quảng_Bình">#REF!</definedName>
    <definedName name="Quảng_Nam">#REF!</definedName>
    <definedName name="Quảng_Ngãi">#REF!</definedName>
    <definedName name="Quảng_Ninh">#REF!</definedName>
    <definedName name="Quantities">#REF!</definedName>
    <definedName name="quoan" hidden="1">{"'Sheet1'!$L$16"}</definedName>
    <definedName name="QUY">BlankMacro1</definedName>
    <definedName name="QUY.1">#REF!</definedName>
    <definedName name="qx">#REF!</definedName>
    <definedName name="qx0">#REF!</definedName>
    <definedName name="qy">#REF!</definedName>
    <definedName name="r_">#REF!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e" hidden="1">{"'Sheet1'!$L$16"}</definedName>
    <definedName name="_xlnm.Recorder">#REF!</definedName>
    <definedName name="RECOUT">#N/A</definedName>
    <definedName name="Region">#REF!</definedName>
    <definedName name="relay">#REF!</definedName>
    <definedName name="REP">#REF!</definedName>
    <definedName name="Result21" hidden="1">{"'Sheet1'!$L$16"}</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hh">#REF!</definedName>
    <definedName name="Rhm">#REF!</definedName>
    <definedName name="RHSHT">#REF!</definedName>
    <definedName name="River">#REF!</definedName>
    <definedName name="River_Code">#REF!</definedName>
    <definedName name="Rk">7.5</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r">{"doi chieu doanh thhu.xls","sua 1 (4doan da).xls","KLDaMoCoi169.170000.xls"}</definedName>
    <definedName name="Rrpo">#REF!</definedName>
    <definedName name="rrtr">#REF!</definedName>
    <definedName name="rs">#REF!</definedName>
    <definedName name="rs_">#REF!</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u">#REF!</definedName>
    <definedName name="rwv">#REF!</definedName>
    <definedName name="rww">#REF!</definedName>
    <definedName name="s">{"'Sheet1'!$L$16"}</definedName>
    <definedName name="s.">#REF!</definedName>
    <definedName name="S.dinh">640</definedName>
    <definedName name="S_">#REF!</definedName>
    <definedName name="s1_">#REF!</definedName>
    <definedName name="s2_">#REF!</definedName>
    <definedName name="s3_">#REF!</definedName>
    <definedName name="s4_">#REF!</definedName>
    <definedName name="salan200">#REF!</definedName>
    <definedName name="salan400">#REF!</definedName>
    <definedName name="san" hidden="1">{"'Sheet1'!$L$16"}</definedName>
    <definedName name="sand">#REF!</definedName>
    <definedName name="sas" hidden="1">{"'Sheet1'!$L$16"}</definedName>
    <definedName name="Sb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d1p">#REF!</definedName>
    <definedName name="sd3p">#REF!</definedName>
    <definedName name="sdbv" hidden="1">{"'Sheet1'!$L$16"}</definedName>
    <definedName name="sdf" hidden="1">{"'Sheet1'!$L$16"}</definedName>
    <definedName name="sdfsdfs" hidden="1">#REF!</definedName>
    <definedName name="SDMONG">#REF!</definedName>
    <definedName name="Sdnn">#REF!</definedName>
    <definedName name="Sdnt">#REF!</definedName>
    <definedName name="sduong">#REF!</definedName>
    <definedName name="Sè">#REF!</definedName>
    <definedName name="Seg">#REF!</definedName>
    <definedName name="sencount" hidden="1">2</definedName>
    <definedName name="sfasf" hidden="1">#REF!</definedName>
    <definedName name="SFL">#REF!</definedName>
    <definedName name="sfsd" hidden="1">{"'Sheet1'!$L$16"}</definedName>
    <definedName name="sgsgdd" hidden="1">#N/A</definedName>
    <definedName name="sgsgsgs" hidden="1">#N/A</definedName>
    <definedName name="SH">#REF!</definedName>
    <definedName name="SHALL">#REF!</definedName>
    <definedName name="SHDG">#REF!</definedName>
    <definedName name="Sheet1">#REF!</definedName>
    <definedName name="Sheet3">BlankMacro1</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n">#REF!</definedName>
    <definedName name="SOÁ_CHUYEÁN">#REF!</definedName>
    <definedName name="soc3p">#REF!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lieu">#REF!</definedName>
    <definedName name="sonduong">#REF!</definedName>
    <definedName name="SORT">#REF!</definedName>
    <definedName name="SortName">#REF!</definedName>
    <definedName name="Sosanh2" hidden="1">{"'Sheet1'!$L$16"}</definedName>
    <definedName name="Sothutu">#REF!</definedName>
    <definedName name="SOTIEN_BCN_TP">#REF!</definedName>
    <definedName name="SOTIEN_BCX_NL">#REF!</definedName>
    <definedName name="SOTIEN_BKTC">#REF!</definedName>
    <definedName name="SOTIEN_GT">#REF!</definedName>
    <definedName name="SOTIEN_TKC">#REF!</definedName>
    <definedName name="SPAN">#REF!</definedName>
    <definedName name="SPAN_No">#REF!</definedName>
    <definedName name="Spanner_Auto_File">"C:\My Documents\tinh cdo.x2a"</definedName>
    <definedName name="spchinhmoi" hidden="1">{"'Sheet1'!$L$16"}</definedName>
    <definedName name="SPEC">#REF!</definedName>
    <definedName name="SpecialPrice" hidden="1">#REF!</definedName>
    <definedName name="SPECSUMMARY">#REF!</definedName>
    <definedName name="srtg">#REF!</definedName>
    <definedName name="SS" hidden="1">{"'Sheet1'!$L$16"}</definedName>
    <definedName name="sss">#REF!</definedName>
    <definedName name="ST">#REF!</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t">#REF!</definedName>
    <definedName name="SU">#REF!</definedName>
    <definedName name="Sua">BlankMacro1</definedName>
    <definedName name="sub">#REF!</definedName>
    <definedName name="sum">#REF!,#REF!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l">50</definedName>
    <definedName name="SW">#REF!</definedName>
    <definedName name="SX_Lapthao_khungV_Sdao">#REF!</definedName>
    <definedName name="t" hidden="1">{"'Sheet1'!$L$16"}</definedName>
    <definedName name="t.">#REF!</definedName>
    <definedName name="t..">#REF!</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HOP">#REF!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ai_trong">#REF!</definedName>
    <definedName name="Tam">#REF!</definedName>
    <definedName name="tamdan">#REF!</definedName>
    <definedName name="TAMTINH">#REF!</definedName>
    <definedName name="tamvia">#REF!</definedName>
    <definedName name="tamviab">#REF!</definedName>
    <definedName name="TANANH">#REF!</definedName>
    <definedName name="Tang">100</definedName>
    <definedName name="tao" hidden="1">{"'Sheet1'!$L$16"}</definedName>
    <definedName name="TatBo" hidden="1">{"'Sheet1'!$L$16"}</definedName>
    <definedName name="taukeo150">#REF!</definedName>
    <definedName name="Tax">#REF!</definedName>
    <definedName name="TaxTV">10%</definedName>
    <definedName name="TaxXL">5%</definedName>
    <definedName name="TB">#REF!</definedName>
    <definedName name="TB_CS">#REF!</definedName>
    <definedName name="TBA">#REF!</definedName>
    <definedName name="tbl_ProdInfo" hidden="1">#REF!</definedName>
    <definedName name="tbsokiemtra">#REF!</definedName>
    <definedName name="tbtram">#REF!</definedName>
    <definedName name="TBTT">#REF!</definedName>
    <definedName name="TBXD">#REF!</definedName>
    <definedName name="TC">#REF!</definedName>
    <definedName name="tc_1">#REF!</definedName>
    <definedName name="tc_2">#REF!</definedName>
    <definedName name="TC_NHANH1">#REF!</definedName>
    <definedName name="TCDHT">#REF!</definedName>
    <definedName name="Tchuan">#REF!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o">#REF!</definedName>
    <definedName name="tdt">#REF!</definedName>
    <definedName name="tdtr2cnc">#REF!</definedName>
    <definedName name="tdtr2cvl">#REF!</definedName>
    <definedName name="tdvl1p">#REF!</definedName>
    <definedName name="te">#REF!</definedName>
    <definedName name="tecnuoc5">#REF!</definedName>
    <definedName name="temp">#REF!</definedName>
    <definedName name="Temp_Br">#REF!</definedName>
    <definedName name="TEMPBR">#REF!</definedName>
    <definedName name="ten">#REF!</definedName>
    <definedName name="ten_tra_1BTN">#REF!</definedName>
    <definedName name="ten_tra_2BTN">#REF!</definedName>
    <definedName name="ten_tra_3BTN">#REF!</definedName>
    <definedName name="TenBang">#REF!</definedName>
    <definedName name="tenck">#REF!</definedName>
    <definedName name="TENCT">#REF!</definedName>
    <definedName name="Tengoi">#REF!</definedName>
    <definedName name="TenHMuc">#REF!</definedName>
    <definedName name="TenVtu">#REF!</definedName>
    <definedName name="tenvung">#REF!</definedName>
    <definedName name="test">#REF!</definedName>
    <definedName name="Test5">#REF!</definedName>
    <definedName name="text">#REF!,#REF!,#REF!,#REF!,#REF!</definedName>
    <definedName name="TH.2002">#REF!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hidden="1">{"'Sheet1'!$L$16"}</definedName>
    <definedName name="thai">#REF!</definedName>
    <definedName name="thang">#REF!</definedName>
    <definedName name="thang10" hidden="1">{"'Sheet1'!$L$16"}</definedName>
    <definedName name="thanh" hidden="1">{"'Sheet1'!$L$16"}</definedName>
    <definedName name="Thanh_Hoá">#REF!</definedName>
    <definedName name="Thanh_LC_tayvin">#REF!</definedName>
    <definedName name="thanhdul">#REF!</definedName>
    <definedName name="thanhtien">#REF!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ban">#REF!</definedName>
    <definedName name="thepgoc25_60">#REF!</definedName>
    <definedName name="thepgoc63_75">#REF!</definedName>
    <definedName name="thepgoc80_100">#REF!</definedName>
    <definedName name="thepma">10500</definedName>
    <definedName name="thepnaphl">#REF!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inhPhiToanBo">#REF!</definedName>
    <definedName name="THKL" hidden="1">{"'Sheet1'!$L$16"}</definedName>
    <definedName name="thkl2" hidden="1">{"'Sheet1'!$L$16"}</definedName>
    <definedName name="thkl3" hidden="1">{"'Sheet1'!$L$16"}</definedName>
    <definedName name="thkp3">#REF!</definedName>
    <definedName name="THKP7YT" hidden="1">{"'Sheet1'!$L$16"}</definedName>
    <definedName name="Þmong">#REF!</definedName>
    <definedName name="ÞNXoldk">#REF!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t">#REF!</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ừa_Thiên_Huế">#REF!</definedName>
    <definedName name="thue">6</definedName>
    <definedName name="thuocno">#REF!</definedName>
    <definedName name="Thuvondot5">#REF!</definedName>
    <definedName name="thuy" hidden="1">{"'Sheet1'!$L$16"}</definedName>
    <definedName name="thvlmoi" hidden="1">{"'Sheet1'!$L$16"}</definedName>
    <definedName name="thvlmoimoi" hidden="1">{"'Sheet1'!$L$16"}</definedName>
    <definedName name="THXD2" hidden="1">{"'Sheet1'!$L$16"}</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ong">#REF!</definedName>
    <definedName name="Tim_lan_xuat_hien_duong">#REF!</definedName>
    <definedName name="tim_xuat_hien">#REF!</definedName>
    <definedName name="TIT">#REF!</definedName>
    <definedName name="TITAN">#REF!</definedName>
    <definedName name="tk">#REF!</definedName>
    <definedName name="TKCO_TKC">#REF!</definedName>
    <definedName name="TKNO_TKC">#REF!</definedName>
    <definedName name="TKP">#REF!</definedName>
    <definedName name="TKYB">"TKYB"</definedName>
    <definedName name="TL_PB">#REF!</definedName>
    <definedName name="TLAC120">#REF!</definedName>
    <definedName name="TLAC35">#REF!</definedName>
    <definedName name="TLAC50">#REF!</definedName>
    <definedName name="TLAC70">#REF!</definedName>
    <definedName name="TLAC95">#REF!</definedName>
    <definedName name="TLDPK">#REF!</definedName>
    <definedName name="Tle">#REF!</definedName>
    <definedName name="Tle_1">#REF!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en">0.3</definedName>
    <definedName name="tn">#REF!</definedName>
    <definedName name="TN_b_qu_n">#REF!</definedName>
    <definedName name="TNChiuThue">#REF!</definedName>
    <definedName name="toi5t">#REF!</definedName>
    <definedName name="tole">#REF!</definedName>
    <definedName name="Tong">#REF!</definedName>
    <definedName name="Tong_co">#REF!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hidden="1">{"'Sheet1'!$L$16"}</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T_PR_1">#REF!</definedName>
    <definedName name="TOT_PR_2">#REF!</definedName>
    <definedName name="TOT_PR_3">#REF!</definedName>
    <definedName name="TOT_PR_4">#REF!</definedName>
    <definedName name="TotalLOSS">#REF!</definedName>
    <definedName name="totbtoi">#REF!</definedName>
    <definedName name="tp">#REF!</definedName>
    <definedName name="TPCP" hidden="1">{"'Sheet1'!$L$16"}</definedName>
    <definedName name="TPLRP">#REF!</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T_le_1">#REF!</definedName>
    <definedName name="Tra_ten_cong">#REF!</definedName>
    <definedName name="Tra_tim_hang_mucPT_trung">#REF!</definedName>
    <definedName name="Tra_TL">#REF!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hietdo">#REF!</definedName>
    <definedName name="tratyle">#REF!</definedName>
    <definedName name="TRAvH">#REF!</definedName>
    <definedName name="TRAVL">#REF!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t">#REF!</definedName>
    <definedName name="tru_can">#REF!</definedName>
    <definedName name="tsI">#REF!</definedName>
    <definedName name="tt">#REF!</definedName>
    <definedName name="TT_1P">#REF!</definedName>
    <definedName name="TT_3p">#REF!</definedName>
    <definedName name="ttam">#REF!</definedName>
    <definedName name="ttao">#REF!</definedName>
    <definedName name="ttbt">#REF!</definedName>
    <definedName name="TTDD1P">#REF!</definedName>
    <definedName name="TTDKKH">#REF!</definedName>
    <definedName name="tthi">#REF!</definedName>
    <definedName name="ttinh">#REF!</definedName>
    <definedName name="TTMTC">#REF!</definedName>
    <definedName name="TTNC">#REF!</definedName>
    <definedName name="tto">#REF!</definedName>
    <definedName name="ttoxtp">#REF!</definedName>
    <definedName name="ttronmk">#REF!</definedName>
    <definedName name="TTTH2" hidden="1">{"'Sheet1'!$L$16"}</definedName>
    <definedName name="tttt">#REF!</definedName>
    <definedName name="ttttt" hidden="1">{"'Sheet1'!$L$16"}</definedName>
    <definedName name="TTTTTTTTT" hidden="1">{"'Sheet1'!$L$16"}</definedName>
    <definedName name="ttttttttttt" hidden="1">{"'Sheet1'!$L$16"}</definedName>
    <definedName name="tttttttttttt" hidden="1">{"'Sheet1'!$L$16"}</definedName>
    <definedName name="Tuong_chan">#REF!</definedName>
    <definedName name="TuVan">#REF!</definedName>
    <definedName name="tuyen" hidden="1">{"'Sheet1'!$L$16"}</definedName>
    <definedName name="tuyennhanh" hidden="1">{"'Sheet1'!$L$16"}</definedName>
    <definedName name="tuynen"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W">#REF!</definedName>
    <definedName name="Ty_gia">#REF!</definedName>
    <definedName name="Ty_gia_yen">#REF!</definedName>
    <definedName name="ty_le">#REF!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BlankMacro1</definedName>
    <definedName name="u" hidden="1">{"'Sheet1'!$L$16"}</definedName>
    <definedName name="ư" hidden="1">{"'Sheet1'!$L$16"}</definedName>
    <definedName name="U_tien">#REF!</definedName>
    <definedName name="Ucoc">#REF!</definedName>
    <definedName name="UNIT">#REF!</definedName>
    <definedName name="Unit_Price">#REF!</definedName>
    <definedName name="unitt">BlankMacro1</definedName>
    <definedName name="ươpkhgbvcxz" hidden="1">{"'Sheet1'!$L$16"}</definedName>
    <definedName name="UP">#REF!,#REF!,#REF!,#REF!,#REF!,#REF!,#REF!,#REF!,#REF!,#REF!,#REF!</definedName>
    <definedName name="upnoc">#REF!</definedName>
    <definedName name="usd">15720</definedName>
    <definedName name="ut">BlankMacro1</definedName>
    <definedName name="UT_1">#REF!</definedName>
    <definedName name="UT1_373">#REF!</definedName>
    <definedName name="utye" hidden="1">{"'Sheet1'!$L$16"}</definedName>
    <definedName name="uu">#REF!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lieu1">#REF!</definedName>
    <definedName name="Vatlieu2">#REF!</definedName>
    <definedName name="Vatlieu3">#REF!</definedName>
    <definedName name="VatLieuKhac">#REF!</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cot">#REF!</definedName>
    <definedName name="vcdc">#REF!</definedName>
    <definedName name="VCHT">#REF!</definedName>
    <definedName name="vcoto" hidden="1">{"'Sheet1'!$L$16"}</definedName>
    <definedName name="vct">#REF!</definedName>
    <definedName name="vctb">#REF!</definedName>
    <definedName name="VCTT">#REF!</definedName>
    <definedName name="VCVBT1">#REF!</definedName>
    <definedName name="VCVBT2">#REF!</definedName>
    <definedName name="vd">#REF!</definedName>
    <definedName name="vd3p">#REF!</definedName>
    <definedName name="vdv" hidden="1">#N/A</definedName>
    <definedName name="vdv_1">"#REF!"</definedName>
    <definedName name="Vf">#REF!</definedName>
    <definedName name="Vfri">#REF!</definedName>
    <definedName name="vgio">#REF!</definedName>
    <definedName name="vgk">#REF!</definedName>
    <definedName name="vgt">#REF!</definedName>
    <definedName name="VH" hidden="1">{"'Sheet1'!$L$16"}</definedName>
    <definedName name="Viet" hidden="1">{"'Sheet1'!$L$16"}</definedName>
    <definedName name="VIEW">#REF!</definedName>
    <definedName name="vk">#REF!</definedName>
    <definedName name="vkcauthang">#REF!</definedName>
    <definedName name="vkds">#REF!</definedName>
    <definedName name="VKS">#REF!</definedName>
    <definedName name="vksan">#REF!</definedName>
    <definedName name="vktc">#REF!</definedName>
    <definedName name="vl">#REF!</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M">#REF!</definedName>
    <definedName name="VLP">#REF!</definedName>
    <definedName name="vlthepnaphl">#REF!</definedName>
    <definedName name="vltram">#REF!</definedName>
    <definedName name="Vn_fri">#REF!</definedName>
    <definedName name="vothi" hidden="1">{"'Sheet1'!$L$16"}</definedName>
    <definedName name="vr3p">#REF!</definedName>
    <definedName name="Vs">#REF!</definedName>
    <definedName name="VT">#REF!</definedName>
    <definedName name="vthang">#REF!</definedName>
    <definedName name="vtu">#REF!</definedName>
    <definedName name="VTVUA">#REF!</definedName>
    <definedName name="Vu">#REF!</definedName>
    <definedName name="Vu_">#REF!</definedName>
    <definedName name="Vua">#REF!</definedName>
    <definedName name="VUNG_NH1">#REF!</definedName>
    <definedName name="vung_nh2">#REF!</definedName>
    <definedName name="vungbc">#REF!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#REF!</definedName>
    <definedName name="W">#REF!</definedName>
    <definedName name="watertruck">#REF!</definedName>
    <definedName name="wb">#REF!</definedName>
    <definedName name="wc">#REF!</definedName>
    <definedName name="WD">#REF!</definedName>
    <definedName name="Wdaymong">#REF!</definedName>
    <definedName name="WIRE1">5</definedName>
    <definedName name="Wl">#REF!</definedName>
    <definedName name="WPF">#REF!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up">#REF!</definedName>
    <definedName name="WW">#N/A</definedName>
    <definedName name="Wzb">#REF!</definedName>
    <definedName name="Wzt">#REF!</definedName>
    <definedName name="X">#REF!</definedName>
    <definedName name="X_">#REF!</definedName>
    <definedName name="x_list">#REF!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CT">0.5</definedName>
    <definedName name="xcp">#REF!</definedName>
    <definedName name="xd0.6">#REF!</definedName>
    <definedName name="xd1.3">#REF!</definedName>
    <definedName name="xd1.5">#REF!</definedName>
    <definedName name="XDTB">#REF!</definedName>
    <definedName name="XDTT">#REF!</definedName>
    <definedName name="xelaodam">#REF!</definedName>
    <definedName name="xethung10t">#REF!</definedName>
    <definedName name="xetreo">#REF!</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l">#REF!</definedName>
    <definedName name="xl3x250">#REF!</definedName>
    <definedName name="XL3X400">#REF!</definedName>
    <definedName name="xlc">#REF!</definedName>
    <definedName name="xld1.4">#REF!</definedName>
    <definedName name="xlk">#REF!</definedName>
    <definedName name="xlk1.4">#REF!</definedName>
    <definedName name="xls" hidden="1">{"'Sheet1'!$L$16"}</definedName>
    <definedName name="xlttbninh" hidden="1">{"'Sheet1'!$L$16"}</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cax">#REF!</definedName>
    <definedName name="XMIN">#REF!</definedName>
    <definedName name="xmp40">#REF!</definedName>
    <definedName name="xn">#REF!</definedName>
    <definedName name="XTKKTTC">7500</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x">#REF!</definedName>
    <definedName name="xxx">#REF!</definedName>
    <definedName name="xxx2">#REF!</definedName>
    <definedName name="y">#REF!</definedName>
    <definedName name="y_list">#REF!</definedName>
    <definedName name="yb">#REF!</definedName>
    <definedName name="ycp">#REF!</definedName>
    <definedName name="yen">142.83</definedName>
    <definedName name="yen1">#REF!</definedName>
    <definedName name="yen2">#REF!</definedName>
    <definedName name="Yenthanh2" hidden="1">{"'Sheet1'!$L$16"}</definedName>
    <definedName name="YMAX">#REF!</definedName>
    <definedName name="YMIN">#REF!</definedName>
    <definedName name="yo">#REF!</definedName>
    <definedName name="Yt">#REF!</definedName>
    <definedName name="ytd">#REF!</definedName>
    <definedName name="z" hidden="1">{"'Sheet1'!$L$16"}</definedName>
    <definedName name="Z_dh">#REF!</definedName>
    <definedName name="zbot">#REF!</definedName>
    <definedName name="Zip">#REF!</definedName>
    <definedName name="zl">#REF!</definedName>
    <definedName name="zt">#REF!</definedName>
    <definedName name="ztop">#REF!</definedName>
    <definedName name="Zw">#REF!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s>
  <calcPr calcId="145621"/>
</workbook>
</file>

<file path=xl/calcChain.xml><?xml version="1.0" encoding="utf-8"?>
<calcChain xmlns="http://schemas.openxmlformats.org/spreadsheetml/2006/main">
  <c r="O20" i="4" l="1"/>
  <c r="P20" i="4"/>
  <c r="Q20" i="4"/>
  <c r="R20" i="4"/>
  <c r="S20" i="4"/>
  <c r="T20" i="4"/>
  <c r="U20" i="4"/>
  <c r="V20" i="4"/>
  <c r="W20" i="4"/>
  <c r="N20" i="4"/>
  <c r="K16" i="3" l="1"/>
  <c r="J16" i="3"/>
  <c r="F16" i="3"/>
  <c r="W43" i="4" l="1"/>
  <c r="V63" i="4"/>
  <c r="V42" i="4"/>
  <c r="T41" i="4"/>
  <c r="V41" i="4" s="1"/>
  <c r="K13" i="3"/>
  <c r="J13" i="3" l="1"/>
  <c r="C13" i="3"/>
  <c r="U29" i="4"/>
  <c r="U13" i="4" s="1"/>
  <c r="T29" i="4"/>
  <c r="T13" i="4" s="1"/>
  <c r="S38" i="4"/>
  <c r="S37" i="4"/>
  <c r="S36" i="4"/>
  <c r="S35" i="4"/>
  <c r="S34" i="4"/>
  <c r="S33" i="4"/>
  <c r="S32" i="4"/>
  <c r="S31" i="4"/>
  <c r="R29" i="4"/>
  <c r="S28" i="4"/>
  <c r="S27" i="4"/>
  <c r="S26" i="4"/>
  <c r="S25" i="4"/>
  <c r="S24" i="4"/>
  <c r="S23" i="4"/>
  <c r="S22" i="4"/>
  <c r="S21" i="4"/>
  <c r="S19" i="4"/>
  <c r="S18" i="4"/>
  <c r="S17" i="4"/>
  <c r="S16" i="4"/>
  <c r="S15" i="4"/>
  <c r="R14" i="4"/>
  <c r="W38" i="4"/>
  <c r="W37" i="4"/>
  <c r="W36" i="4"/>
  <c r="W35" i="4"/>
  <c r="W34" i="4"/>
  <c r="V29" i="4"/>
  <c r="W28" i="4"/>
  <c r="W27" i="4"/>
  <c r="W26" i="4"/>
  <c r="W25" i="4"/>
  <c r="W24" i="4"/>
  <c r="W23" i="4"/>
  <c r="W22" i="4"/>
  <c r="W21" i="4"/>
  <c r="W19" i="4"/>
  <c r="W18" i="4"/>
  <c r="W17" i="4"/>
  <c r="W16" i="4"/>
  <c r="W15" i="4"/>
  <c r="V14" i="4"/>
  <c r="O38" i="4"/>
  <c r="O37" i="4"/>
  <c r="O36" i="4"/>
  <c r="O35" i="4"/>
  <c r="O34" i="4"/>
  <c r="O33" i="4"/>
  <c r="O32" i="4"/>
  <c r="O31" i="4"/>
  <c r="O28" i="4"/>
  <c r="O27" i="4"/>
  <c r="O26" i="4"/>
  <c r="O25" i="4"/>
  <c r="O24" i="4"/>
  <c r="O23" i="4"/>
  <c r="O22" i="4"/>
  <c r="O21" i="4"/>
  <c r="O19" i="4"/>
  <c r="O18" i="4"/>
  <c r="O17" i="4"/>
  <c r="O16" i="4"/>
  <c r="O15" i="4"/>
  <c r="N29" i="4"/>
  <c r="N14" i="4"/>
  <c r="O29" i="4" l="1"/>
  <c r="W29" i="4"/>
  <c r="S29" i="4"/>
  <c r="R13" i="4"/>
  <c r="O14" i="4"/>
  <c r="W14" i="4"/>
  <c r="S14" i="4"/>
  <c r="N13" i="4"/>
  <c r="V13" i="4"/>
  <c r="O63" i="4"/>
  <c r="O43" i="4"/>
  <c r="O41" i="4"/>
  <c r="W41" i="4" l="1"/>
  <c r="O40" i="4"/>
  <c r="W13" i="4"/>
  <c r="S13" i="4"/>
  <c r="S12" i="4" s="1"/>
  <c r="O13" i="4"/>
  <c r="O12" i="4" s="1"/>
  <c r="N41" i="4"/>
  <c r="N63" i="4" l="1"/>
  <c r="N43" i="4" l="1"/>
  <c r="V43" i="4"/>
  <c r="N12" i="4" l="1"/>
  <c r="N40" i="4"/>
  <c r="D14" i="3" l="1"/>
  <c r="E14" i="3"/>
  <c r="I14" i="3"/>
  <c r="P43" i="4"/>
  <c r="Q43" i="4"/>
  <c r="T43" i="4"/>
  <c r="Y43" i="4"/>
  <c r="Z43" i="4"/>
  <c r="AA43" i="4"/>
  <c r="AB43" i="4"/>
  <c r="AE43" i="4"/>
  <c r="AF43" i="4"/>
  <c r="AG43" i="4"/>
  <c r="AH43" i="4"/>
  <c r="AI43" i="4"/>
  <c r="P63" i="4"/>
  <c r="Q63" i="4"/>
  <c r="R12" i="4"/>
  <c r="T63" i="4"/>
  <c r="U63" i="4"/>
  <c r="W63" i="4"/>
  <c r="Y63" i="4"/>
  <c r="Z63" i="4"/>
  <c r="AA63" i="4"/>
  <c r="AB63" i="4"/>
  <c r="AC63" i="4"/>
  <c r="AD63" i="4"/>
  <c r="AE63" i="4"/>
  <c r="AF63" i="4"/>
  <c r="AG63" i="4"/>
  <c r="AH63" i="4"/>
  <c r="AI63" i="4"/>
  <c r="T40" i="4" l="1"/>
  <c r="W12" i="4"/>
  <c r="W40" i="4"/>
  <c r="Y40" i="4" s="1"/>
  <c r="T12" i="4"/>
  <c r="Q12" i="4"/>
  <c r="Q11" i="4" s="1"/>
  <c r="P12" i="4"/>
  <c r="P11" i="4" s="1"/>
  <c r="O11" i="4"/>
  <c r="O10" i="4" s="1"/>
  <c r="O9" i="4" s="1"/>
  <c r="N11" i="4"/>
  <c r="N10" i="4" s="1"/>
  <c r="H14" i="3"/>
  <c r="F12" i="3"/>
  <c r="G12" i="3"/>
  <c r="H12" i="3"/>
  <c r="H11" i="3" s="1"/>
  <c r="I12" i="3"/>
  <c r="I11" i="3" s="1"/>
  <c r="M12" i="3"/>
  <c r="M11" i="3" s="1"/>
  <c r="N12" i="3"/>
  <c r="N11" i="3" s="1"/>
  <c r="O12" i="3"/>
  <c r="O11" i="3" s="1"/>
  <c r="P12" i="3"/>
  <c r="P11" i="3" s="1"/>
  <c r="T12" i="3"/>
  <c r="T11" i="3" s="1"/>
  <c r="U12" i="3"/>
  <c r="U11" i="3" s="1"/>
  <c r="V12" i="3"/>
  <c r="V11" i="3" s="1"/>
  <c r="W12" i="3"/>
  <c r="W11" i="3" s="1"/>
  <c r="X12" i="3"/>
  <c r="X11" i="3" s="1"/>
  <c r="Y12" i="3"/>
  <c r="Y11" i="3" s="1"/>
  <c r="Z12" i="3"/>
  <c r="Z11" i="3" s="1"/>
  <c r="AA12" i="3"/>
  <c r="AA11" i="3" s="1"/>
  <c r="AB12" i="3"/>
  <c r="AB11" i="3" s="1"/>
  <c r="AC12" i="3"/>
  <c r="AC11" i="3" s="1"/>
  <c r="AD12" i="3"/>
  <c r="AD11" i="3" s="1"/>
  <c r="AE12" i="3"/>
  <c r="AE11" i="3" s="1"/>
  <c r="AF12" i="3"/>
  <c r="AF11" i="3" s="1"/>
  <c r="E12" i="3"/>
  <c r="AA40" i="4" l="1"/>
  <c r="AC40" i="4"/>
  <c r="C12" i="3"/>
  <c r="D12" i="3"/>
  <c r="D11" i="3" s="1"/>
  <c r="L13" i="3"/>
  <c r="L12" i="3" s="1"/>
  <c r="K12" i="3"/>
  <c r="X40" i="4" l="1"/>
  <c r="Z40" i="4" s="1"/>
  <c r="AE40" i="4"/>
  <c r="AG40" i="4" s="1"/>
  <c r="AI40" i="4" s="1"/>
  <c r="F14" i="3"/>
  <c r="F11" i="3" s="1"/>
  <c r="AB40" i="4" l="1"/>
  <c r="AD40" i="4" s="1"/>
  <c r="S11" i="4"/>
  <c r="T11" i="4"/>
  <c r="T10" i="4" s="1"/>
  <c r="T9" i="4" s="1"/>
  <c r="AF40" i="4" l="1"/>
  <c r="AH40" i="4" s="1"/>
  <c r="S10" i="4"/>
  <c r="S9" i="4" s="1"/>
  <c r="K14" i="3" l="1"/>
  <c r="K11" i="3" s="1"/>
  <c r="G14" i="3"/>
  <c r="G11" i="3" s="1"/>
  <c r="J12" i="3"/>
  <c r="R14" i="3" l="1"/>
  <c r="J14" i="3"/>
  <c r="J11" i="3" s="1"/>
  <c r="L14" i="3"/>
  <c r="W11" i="4"/>
  <c r="W10" i="4" s="1"/>
  <c r="W9" i="4" s="1"/>
  <c r="X66" i="4"/>
  <c r="X64" i="4"/>
  <c r="X63" i="4" l="1"/>
  <c r="P10" i="4"/>
  <c r="P9" i="4" s="1"/>
  <c r="Q10" i="4"/>
  <c r="Q9" i="4" s="1"/>
  <c r="N9" i="4"/>
  <c r="Y12" i="4"/>
  <c r="Y11" i="4" s="1"/>
  <c r="Z12" i="4"/>
  <c r="Z11" i="4" s="1"/>
  <c r="AA12" i="4"/>
  <c r="AA11" i="4" s="1"/>
  <c r="AB12" i="4"/>
  <c r="AB11" i="4" s="1"/>
  <c r="AE12" i="4"/>
  <c r="AE11" i="4" s="1"/>
  <c r="AF12" i="4"/>
  <c r="AF11" i="4" s="1"/>
  <c r="AG12" i="4"/>
  <c r="AG11" i="4" s="1"/>
  <c r="AH12" i="4"/>
  <c r="AH11" i="4" s="1"/>
  <c r="AI12" i="4"/>
  <c r="AI11" i="4" s="1"/>
  <c r="S13" i="3"/>
  <c r="S12" i="3" s="1"/>
  <c r="R13" i="3"/>
  <c r="R12" i="3" s="1"/>
  <c r="R11" i="3" s="1"/>
  <c r="Z10" i="4" l="1"/>
  <c r="AI10" i="4"/>
  <c r="AF10" i="4"/>
  <c r="AE10" i="4"/>
  <c r="Y10" i="4"/>
  <c r="AH10" i="4"/>
  <c r="AB10" i="4"/>
  <c r="AG10" i="4"/>
  <c r="AA10" i="4"/>
  <c r="Q13" i="3"/>
  <c r="Q12" i="3" s="1"/>
  <c r="X62" i="4"/>
  <c r="X61" i="4"/>
  <c r="X60" i="4"/>
  <c r="AD59" i="4"/>
  <c r="X59" i="4"/>
  <c r="AD58" i="4"/>
  <c r="X58" i="4"/>
  <c r="AD57" i="4"/>
  <c r="X57" i="4"/>
  <c r="AD56" i="4"/>
  <c r="X56" i="4"/>
  <c r="X55" i="4"/>
  <c r="AD54" i="4"/>
  <c r="X54" i="4"/>
  <c r="AD53" i="4"/>
  <c r="X53" i="4"/>
  <c r="AD52" i="4"/>
  <c r="X52" i="4"/>
  <c r="AD51" i="4"/>
  <c r="X51" i="4"/>
  <c r="AD50" i="4"/>
  <c r="X50" i="4"/>
  <c r="AD49" i="4"/>
  <c r="X49" i="4"/>
  <c r="AD48" i="4"/>
  <c r="X48" i="4"/>
  <c r="AD47" i="4"/>
  <c r="X47" i="4"/>
  <c r="AD46" i="4"/>
  <c r="X46" i="4"/>
  <c r="AD45" i="4"/>
  <c r="X45" i="4"/>
  <c r="AD44" i="4"/>
  <c r="X44" i="4"/>
  <c r="AC12" i="4" l="1"/>
  <c r="AC11" i="4" s="1"/>
  <c r="AC10" i="4" s="1"/>
  <c r="AC43" i="4"/>
  <c r="AD43" i="4"/>
  <c r="AD12" i="4"/>
  <c r="AD11" i="4" s="1"/>
  <c r="AD10" i="4" s="1"/>
  <c r="X12" i="4"/>
  <c r="X11" i="4" s="1"/>
  <c r="X10" i="4" s="1"/>
  <c r="V12" i="4" l="1"/>
  <c r="V11" i="4" s="1"/>
  <c r="V10" i="4" s="1"/>
  <c r="V9" i="4" s="1"/>
  <c r="R11" i="4"/>
  <c r="U43" i="4"/>
  <c r="X43" i="4"/>
  <c r="U12" i="4" l="1"/>
  <c r="U11" i="4" s="1"/>
  <c r="U9" i="4" s="1"/>
  <c r="R10" i="4"/>
  <c r="R9" i="4" s="1"/>
  <c r="E11" i="3"/>
  <c r="L11" i="3"/>
  <c r="S14" i="3" l="1"/>
  <c r="S11" i="3" s="1"/>
  <c r="Q14" i="3" l="1"/>
  <c r="Q11" i="3" s="1"/>
  <c r="AF9" i="4" l="1"/>
  <c r="AG9" i="4"/>
  <c r="AE9" i="4"/>
  <c r="AB9" i="4"/>
  <c r="AI9" i="4"/>
  <c r="Z9" i="4"/>
  <c r="Y9" i="4"/>
  <c r="X9" i="4"/>
  <c r="AH9" i="4"/>
  <c r="AD9" i="4"/>
  <c r="AA9" i="4"/>
  <c r="AC9" i="4"/>
  <c r="C14" i="3"/>
  <c r="C11" i="3" s="1"/>
</calcChain>
</file>

<file path=xl/sharedStrings.xml><?xml version="1.0" encoding="utf-8"?>
<sst xmlns="http://schemas.openxmlformats.org/spreadsheetml/2006/main" count="409" uniqueCount="206">
  <si>
    <t>Nguồn vốn đầu tư</t>
  </si>
  <si>
    <t>Tổng kế hoạch trung hạn đã phân bổ đến kế hoạch năm 2024</t>
  </si>
  <si>
    <t>Trong đó</t>
  </si>
  <si>
    <t>Đã giải ngân</t>
  </si>
  <si>
    <t>Tỷ lệ đã bố trí/KH trung hạn</t>
  </si>
  <si>
    <t>Ghi chú</t>
  </si>
  <si>
    <t>Tổng số vốn</t>
  </si>
  <si>
    <t>năm 2021</t>
  </si>
  <si>
    <t>năm 2022</t>
  </si>
  <si>
    <t>năm 2023</t>
  </si>
  <si>
    <t>năm 2024</t>
  </si>
  <si>
    <t>năm 2025</t>
  </si>
  <si>
    <t>Phân bổ</t>
  </si>
  <si>
    <t xml:space="preserve">năm 2023 </t>
  </si>
  <si>
    <t>năm 2024 (đến tháng 11/2024)</t>
  </si>
  <si>
    <t>năm 2025 (đến tháng 4/2025)</t>
  </si>
  <si>
    <t>TỔNG SỐ</t>
  </si>
  <si>
    <t>I</t>
  </si>
  <si>
    <t>II</t>
  </si>
  <si>
    <t>DP</t>
  </si>
  <si>
    <t>TT</t>
  </si>
  <si>
    <t>ĐVT: Triệu đồng</t>
  </si>
  <si>
    <t>STT</t>
  </si>
  <si>
    <t>Danh mục dự án</t>
  </si>
  <si>
    <t>Mã dự án</t>
  </si>
  <si>
    <t>Địa điểm xây dựng</t>
  </si>
  <si>
    <t>Quy mô</t>
  </si>
  <si>
    <t>Nhóm dự án</t>
  </si>
  <si>
    <t>Phân loại công trình</t>
  </si>
  <si>
    <t>Phân ngành, lĩnh vực</t>
  </si>
  <si>
    <t>ID NSTW trên hệ thống</t>
  </si>
  <si>
    <t>Thời gian thực hiện</t>
  </si>
  <si>
    <t>Thời gian
KC-HT</t>
  </si>
  <si>
    <t>Quyết định chủ trương đầu tư/Quyết định đầu tư</t>
  </si>
  <si>
    <t>Số QĐ, ngày tháng năm</t>
  </si>
  <si>
    <t xml:space="preserve">TMĐT </t>
  </si>
  <si>
    <t>Tổng số</t>
  </si>
  <si>
    <t>*</t>
  </si>
  <si>
    <t>TỔNG SỐ (A+B)</t>
  </si>
  <si>
    <t>A</t>
  </si>
  <si>
    <t>PHÂN BỔ CHI TIẾT</t>
  </si>
  <si>
    <t>Chuyen tiep</t>
  </si>
  <si>
    <t>gt</t>
  </si>
  <si>
    <t>C</t>
  </si>
  <si>
    <t>qlnn</t>
  </si>
  <si>
    <t>ctdt</t>
  </si>
  <si>
    <t>PHỤ LỤC 02</t>
  </si>
  <si>
    <t>PHỤ LỤC 01</t>
  </si>
  <si>
    <t>Vốn đầu tư trong cân đối ngân sách địa phương</t>
  </si>
  <si>
    <t>7723480</t>
  </si>
  <si>
    <t>8027001</t>
  </si>
  <si>
    <t>UBND phường Quang Trung</t>
  </si>
  <si>
    <t>UBND phường Thắng Lợi</t>
  </si>
  <si>
    <t>UBND phường Quyết Thắng</t>
  </si>
  <si>
    <t>Ban QLDA ĐTXD phường Kon Tum</t>
  </si>
  <si>
    <t>Trong đó: NSĐP</t>
  </si>
  <si>
    <t>Điều chỉnh</t>
  </si>
  <si>
    <t>Tăng</t>
  </si>
  <si>
    <t>Kế hoạch đầu tư công năm 2025 của phường Kon Tum sau điều chỉnh</t>
  </si>
  <si>
    <t>Giảm</t>
  </si>
  <si>
    <t>Kế hoạch đã giao</t>
  </si>
  <si>
    <t>KH đã thanh toán</t>
  </si>
  <si>
    <t>Năm 2021</t>
  </si>
  <si>
    <t>Năm 2022</t>
  </si>
  <si>
    <t>Năm 2023</t>
  </si>
  <si>
    <t>Năm 2024</t>
  </si>
  <si>
    <t>Năm 2025</t>
  </si>
  <si>
    <t>B</t>
  </si>
  <si>
    <t>DỰ PHÒNG</t>
  </si>
  <si>
    <t>25=26+27</t>
  </si>
  <si>
    <t>26=19-21+22</t>
  </si>
  <si>
    <t>27=20-23+24</t>
  </si>
  <si>
    <t>Chi công tác đất đai</t>
  </si>
  <si>
    <t>Chủ đầu tư</t>
  </si>
  <si>
    <t>Lũy kế vốn 
đã bố trí</t>
  </si>
  <si>
    <t>Đầu tư từ nguồn thu tiền sử dụng đất và các nguồn vốn hợp pháp khác</t>
  </si>
  <si>
    <t>NGUỒN THU TIỀN SỬ DỤNG ĐẤT VÀ CÁC NGUỒN VỐN HỢP PHÁP KHÁC</t>
  </si>
  <si>
    <t>Kế hoạch 5 năm giai đoạn 2021-2025 điều chỉnh bổ sung</t>
  </si>
  <si>
    <t>Nguồn ngân sách tỉnh phân cấp</t>
  </si>
  <si>
    <t>9=10+11</t>
  </si>
  <si>
    <t>16=17+28</t>
  </si>
  <si>
    <t>VỐN ĐẦU TƯ TRONG CÂN ĐỐI NGÂN SÁCH</t>
  </si>
  <si>
    <t>I.1</t>
  </si>
  <si>
    <t>I.1.1</t>
  </si>
  <si>
    <t>I.1.2</t>
  </si>
  <si>
    <t>Kế hoạch 5 năm giai đoạn 2021-2025</t>
  </si>
  <si>
    <t>Nguồn vốn phân cấp ngân sách tỉnh</t>
  </si>
  <si>
    <t>Nguồn thu tiền sử dụng đất tỉnh phân cấp</t>
  </si>
  <si>
    <t>Nguồn vốn khác</t>
  </si>
  <si>
    <t>17=10+12-13</t>
  </si>
  <si>
    <t>18=11+14-15</t>
  </si>
  <si>
    <t>TỔNG HỢP KẾ HOẠCH ĐẦU TƯ CÔNG TRUNG HẠN GIAI ĐOẠN 2021 - 2025 NGUỒN VỐN NGÂN SÁCH XÃ NGỌK BAY</t>
  </si>
  <si>
    <t xml:space="preserve"> Kế hoạch trung hạn giai đoạn 2021-2025 của xã Ngọk Bay</t>
  </si>
  <si>
    <t xml:space="preserve"> Kế hoạch trung hạn giai đoạn 2021-2025 xã Ngọk Bay sau tiếp nhận</t>
  </si>
  <si>
    <t>CHI TIẾT KẾ HOẠCH ĐẦU TƯ CÔNG TRUNG HẠN GIAI ĐOẠN 2021 - 2025 NGUỒN VỐN NGÂN SÁCH XÃ NGỌK BAY</t>
  </si>
  <si>
    <t>Trường TH-THCS Kroong (Cơ sở THCS), thành phố Kon Tum; Hạng mục: Nhà hiệu bộ</t>
  </si>
  <si>
    <t>Trường mầm non Vàng Anh, thành phố KonTum</t>
  </si>
  <si>
    <t>Nhà làm việc Ban Chỉ huy Quân sự xã Kroong, thành phố Kon Tum</t>
  </si>
  <si>
    <t>Nâng cấp, cải tạo Trụ sở làm việc Đảng ủy - HĐND - UBND xã Kroong</t>
  </si>
  <si>
    <t>Đường đi khu sản xuất số 1 thôn Trung Nghĩa Đông, xã Kroong, thành phố Kon Tum</t>
  </si>
  <si>
    <t>Đường đi khu sản xuất số 2 thôn 2, xã Kroong, thành phố Kon Tum</t>
  </si>
  <si>
    <t>Đường đi khu sản xuất số 3 thôn 2, xã Kroong, thành phố Kon Tum</t>
  </si>
  <si>
    <t>Trường TH-THCS Kroong (cơ sở tiểu học), thành phố KonTum</t>
  </si>
  <si>
    <t>Trường tiểu học Đặng Trần Côn, thành phố KonTum</t>
  </si>
  <si>
    <t>Danh mục dự án nhóm C quy mô nhỏ xây dựng nông thôn mới trên địa bàn xã Kroong, thành phố Kon Tum</t>
  </si>
  <si>
    <t>Đường đi khu sản xuất số 2 thôn KonHơNgolKlah, xã Ngok Bay, thành phố Kon Tum</t>
  </si>
  <si>
    <t>Đường đi khu sản xuất suối ĐinJa, xã Ngok Bay, thành phố Kon Tum</t>
  </si>
  <si>
    <t>Đường đi khu sản xuất ĐăkTrum, thôn ĐăkRơĐe, xã Ngok Bay, thành phố Kon Tum</t>
  </si>
  <si>
    <t>Đường nội đồng số 2, xã Ngok Bay, thành phố Kon Tum</t>
  </si>
  <si>
    <t>Khu thương mại dịch vụ kết hợp với đất ở kinh doanh, xã Vinh Quang, thành phố Kon Tum</t>
  </si>
  <si>
    <t>Nhà bia tưởng niệm Liệt sỹ xã Kroong; Hạng mục: Sửa chữa Nhà bia tưởng niệm; Cổng, tường rào và các hạng mục phụ trợ</t>
  </si>
  <si>
    <t>Trường mầm non Hoa Pơ Lang, thành phố KonTum</t>
  </si>
  <si>
    <t xml:space="preserve">Tuyến đường bê tông, thôn Kon Rơ Bàng 1, xã Vinh Quang (bên hông nhà máy đường) do ảnh hưởng mưa bão năm 2021. </t>
  </si>
  <si>
    <t>3054-
01/12/2020</t>
  </si>
  <si>
    <t>3055-
01/12/2020</t>
  </si>
  <si>
    <t>16-05/01/2023</t>
  </si>
  <si>
    <t>3132-
03/12/2020</t>
  </si>
  <si>
    <t>3088-
01/12/2020</t>
  </si>
  <si>
    <t>3125-
03/12/2020</t>
  </si>
  <si>
    <t>3126-
03/12/2020</t>
  </si>
  <si>
    <t>3053-
01/12/2020</t>
  </si>
  <si>
    <t>3057-
01/12/2020</t>
  </si>
  <si>
    <t>3058-
01/12/2020;1819-30/7/2024</t>
  </si>
  <si>
    <t>3424-23/12/2020</t>
  </si>
  <si>
    <t>4470-28/11/2021</t>
  </si>
  <si>
    <t>4471-28/11/2021</t>
  </si>
  <si>
    <t>4467-28/11/2021</t>
  </si>
  <si>
    <t>4469-28/11/2021</t>
  </si>
  <si>
    <t>3131-03/12/2020</t>
  </si>
  <si>
    <t>822- 15/3/2022</t>
  </si>
  <si>
    <t>3056-
01/12/2020</t>
  </si>
  <si>
    <t>2223-21/6/2022</t>
  </si>
  <si>
    <t>1</t>
  </si>
  <si>
    <t>2</t>
  </si>
  <si>
    <t>3</t>
  </si>
  <si>
    <t>4</t>
  </si>
  <si>
    <t>5</t>
  </si>
  <si>
    <t>6</t>
  </si>
  <si>
    <t>7</t>
  </si>
  <si>
    <t>8</t>
  </si>
  <si>
    <t>9</t>
  </si>
  <si>
    <t>10</t>
  </si>
  <si>
    <t>11</t>
  </si>
  <si>
    <t>12</t>
  </si>
  <si>
    <t>13</t>
  </si>
  <si>
    <t>14</t>
  </si>
  <si>
    <t>15</t>
  </si>
  <si>
    <t>16</t>
  </si>
  <si>
    <t>17</t>
  </si>
  <si>
    <t>18</t>
  </si>
  <si>
    <t>19</t>
  </si>
  <si>
    <t>20</t>
  </si>
  <si>
    <t>21</t>
  </si>
  <si>
    <t>22</t>
  </si>
  <si>
    <t>23</t>
  </si>
  <si>
    <t>Danh mục các dự án tiếp nhận từ các đơn vị cấp huyện, xã cũ</t>
  </si>
  <si>
    <t>Dự án chuyển từ giai đoạn 2016 - 2020 sang</t>
  </si>
  <si>
    <t>Trường THCS Lê Quý Đôn, xã Kroong</t>
  </si>
  <si>
    <t>Xã Kroong</t>
  </si>
  <si>
    <t>Xã Ngok Bay</t>
  </si>
  <si>
    <t>xã Ngok Bay</t>
  </si>
  <si>
    <t>Xã Vinh Quang</t>
  </si>
  <si>
    <t>xã Vinh Quang</t>
  </si>
  <si>
    <t>3000-31/7/2019</t>
  </si>
  <si>
    <t>Danh mục dự án nhóm C quy mô nhỏ xây dựng nông thôn mới trên địa bàn xã Ngok Bay, thành phố Kon Tum</t>
  </si>
  <si>
    <t>Mở rộng khu dân cư nông thôn tại thôn Măng La xã Ngọk Bay, thành phố Kon Tum</t>
  </si>
  <si>
    <t>Đầu tư cơ sở hạ tầng, mở rộng khu dân cư tại thôn Trung Thành, xã Vinh Quang, thành phố Kon Tum.</t>
  </si>
  <si>
    <t>Dự án chuẩn bị đầu tư</t>
  </si>
  <si>
    <t>4455-27/11/2021; 2014-02/6/2022</t>
  </si>
  <si>
    <t>3135-23/8/2022;1464-11/7/2023</t>
  </si>
  <si>
    <t>3245-31/8/2022</t>
  </si>
  <si>
    <t>Trường THCS Hàm Nghi, thành phố KonTum (Nay là Trường THCS Ngọk Bay)</t>
  </si>
  <si>
    <t>Xã Ngọk Bay</t>
  </si>
  <si>
    <t>(Kèm theo Nghị quyết số               /NQ-HĐND ngày      tháng 10 năm 2025 của HĐND xã Ngọk Bay)</t>
  </si>
  <si>
    <t>(Kèm theo Nghị quyết số              /NQ-HĐND ngày      tháng 10 năm 2025 của HĐND xã Ngọk Bay)</t>
  </si>
  <si>
    <t>I.1.3</t>
  </si>
  <si>
    <t>Xã Kroong (cũ)</t>
  </si>
  <si>
    <t>Đường nội thôn thôn 2 (Từ Trường Lê Quý Đôn đến Sân bóng Trung tâm xã)</t>
  </si>
  <si>
    <t>Đường nội thôn Trung Nghĩa Đông (Từ nhà ông Loan đến nhà Hoàng Du Lịch)</t>
  </si>
  <si>
    <t>Đường nội thôn Trung Nghĩa Đông (Từ nhà bà Trịnh Thị Tuấn đến Tỉnh lộ 675)</t>
  </si>
  <si>
    <t>Đường đi sản xuất thôn 2 (Từ rẫy nhà ông Bốn Hiến đến Đồng Sình)</t>
  </si>
  <si>
    <t>Đường đi sản xuất Đồng Tổ 3</t>
  </si>
  <si>
    <t>Xã Vinh Quang (cũ)</t>
  </si>
  <si>
    <t>Đường nội thôn số 1 thôn Trung Thành (Đoạn từ nhà ông Phạm Ngọc Thân đến nhà bà Nguyễn Thị Mai Lành) xã Vinh Quang, thành phố Kon Tum</t>
  </si>
  <si>
    <t>Nhà rông văn hoá thôn Kon Rơ Bang 1, xã Vinh Quang, thành phố Kon Tum</t>
  </si>
  <si>
    <t>Sửa chữa hội trường, trụ sở Đảng uỷ- HĐND-UBND-UBMTTQ VN và nhà làm việc bộ phận 1 cửa xã Vinh Quang</t>
  </si>
  <si>
    <t>Đường bê tông đoạn từ TL 666 cũ đến bờ kè (đường đi vào nghĩa địa thôn Phương Quý) xã Vinh Quang, thành phố Kon Tum</t>
  </si>
  <si>
    <t>Tuyến đường từ ngã tư nhà ông Lê Xuân Thiện đến cuối đường nhà ông Nguyễn Hoàng Tấn Cường (đường ông Hồ Thành Sâm), thôn Phương Quý 2, xã Vinh Quang, thành phố Kon Tum</t>
  </si>
  <si>
    <t>Tuyến từ nhà ông Đào Chiến đến quán tạp hóa Hưng Mão, thôn Phương Quý 2, xã Vinh Quang, thành phố Kon Tum</t>
  </si>
  <si>
    <t>Từ nhà ông Nguyễn Quốc Ân đến nhà ông Phạm Kim Tuấn, thôn Phương Quý 1, xã Vinh Quang, thành phố Kon Tum</t>
  </si>
  <si>
    <t>Từ nhà Nguyễn Hùng việt đến Phan Mạnh,  thôn Trung Thành, xã Vinh Quang, thành phố Kon Tum</t>
  </si>
  <si>
    <t>Xã Ngọk Bay (cũ)</t>
  </si>
  <si>
    <t>Chợ trung tâm xã NgokBay gắn liền với phát triển khu dân cư, phát triển thương mại, dịch vụ; phát triển quỹ đất để đấu giá tạo nguồn vốn đầu tư cơ sở hạ tầng trên địa bàn xã</t>
  </si>
  <si>
    <t>Đường nội thôn số 1,2,3,4,5 PlêiKlêch, xã NgokBay, thành phố Kon Tum</t>
  </si>
  <si>
    <t>Đường nội thôn số 3 thôn KơnHơNgoKlah, xã NgokBay, thành phố Kon Tum</t>
  </si>
  <si>
    <t>Đường nội thôn số 3 MăngLaKơTu, xã NgokBay, thành phố Kon Tum</t>
  </si>
  <si>
    <t>Cải tạo, sửa chữa hàng rào và Cổng trụ sở Ban Công an xã</t>
  </si>
  <si>
    <t>Đường đi khu sản xuất số 1 thôn Kon Hơ Ngo Klah, xã Ngok Bay, thành phố Kon Tum</t>
  </si>
  <si>
    <t>Đường đi khu sản xuất trạm bơm, xã Ngok Bay, thành phố Kon Tum</t>
  </si>
  <si>
    <t>Đường GTNT thôn Măng La, xã Ngok Bay (đoạn từ nhà ông Mai Xuân Đạt đến nhà ông A Ứp)</t>
  </si>
  <si>
    <t>Đường GTNT thôn Kơ Năng, xã Ngok Bay (đoạn từ nhà A Choàng đến giáp TL666 cũ)</t>
  </si>
  <si>
    <t>Cải tạo, sửa chữa Trụ sở  HĐND-UBND xã Ngọk Bay (cải tạo, sửa chữa Trụ sở làm việc; mở rộng Trung tâm phục vụ hành chính công)</t>
  </si>
  <si>
    <t>Danh mục các dự án tiếp nhận từ các đơn vị cấp xã cũ (Theo Nghị Quyết số 13/NQ- HĐND ngày 31/7/2025 của HĐND xã Ngọk Bay)</t>
  </si>
  <si>
    <t>24</t>
  </si>
  <si>
    <t>VỐN ĐẦU TƯ TỈNH PHÂN CẤP</t>
  </si>
  <si>
    <t>go</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</si>
</sst>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quot;$&quot;* #,##0.00_);_(&quot;$&quot;* \(#,##0.00\);_(&quot;$&quot;* &quot;-&quot;??_);_(@_)"/>
    <numFmt numFmtId="165" formatCode="_(* #,##0.00_);_(* \(#,##0.00\);_(* &quot;-&quot;??_);_(@_)"/>
    <numFmt numFmtId="166" formatCode="_-* #,##0_-;\-* #,##0_-;_-* &quot;-&quot;_-;_-@_-"/>
    <numFmt numFmtId="167" formatCode="_-* #,##0.00_-;\-* #,##0.00_-;_-* &quot;-&quot;??_-;_-@_-"/>
    <numFmt numFmtId="168" formatCode="#,##0.0"/>
    <numFmt numFmtId="169" formatCode="#,##0.000"/>
    <numFmt numFmtId="170" formatCode="_(* #,##0_);_(* \(#,##0\);_(* &quot;-&quot;??_);_(@_)"/>
    <numFmt numFmtId="171" formatCode="_(* #,##0.00_);_(* \(#,##0.00\);_(* \-??_);_(@_)"/>
    <numFmt numFmtId="172" formatCode="_-* #,##0.00\ _₫_-;\-* #,##0.00\ _₫_-;_-* &quot;-&quot;??\ _₫_-;_-@_-"/>
    <numFmt numFmtId="173" formatCode="&quot;VND&quot;#,##0_);[Red]\(&quot;VND&quot;#,##0\)"/>
    <numFmt numFmtId="174" formatCode="_ * #,##0_ ;_ * \-#,##0_ ;_ * &quot;-&quot;_ ;_ @_ "/>
    <numFmt numFmtId="175" formatCode="_ * #,##0.00_ ;_ * \-#,##0.00_ ;_ * &quot;-&quot;??_ ;_ @_ "/>
    <numFmt numFmtId="176" formatCode="_-* #,##0.00\ _V_N_D_-;\-* #,##0.00\ _V_N_D_-;_-* &quot;-&quot;??\ _V_N_D_-;_-@_-"/>
    <numFmt numFmtId="177" formatCode="&quot;\&quot;#,##0;[Red]&quot;\&quot;&quot;\&quot;\-#,##0"/>
    <numFmt numFmtId="178" formatCode="_(* #,##0.0_);_(* \(#,##0.0\);_(* &quot;-&quot;??_);_(@_)"/>
  </numFmts>
  <fonts count="40">
    <font>
      <sz val="11"/>
      <color theme="1"/>
      <name val="Arial"/>
      <family val="2"/>
      <scheme val="minor"/>
    </font>
    <font>
      <sz val="11"/>
      <color theme="1"/>
      <name val="Arial"/>
      <family val="2"/>
      <charset val="163"/>
      <scheme val="minor"/>
    </font>
    <font>
      <sz val="11"/>
      <color theme="1"/>
      <name val="Arial"/>
      <family val="2"/>
      <scheme val="minor"/>
    </font>
    <font>
      <b/>
      <sz val="14"/>
      <name val="Times New Roman"/>
      <family val="1"/>
    </font>
    <font>
      <i/>
      <sz val="14"/>
      <name val="Times New Roman"/>
      <family val="1"/>
    </font>
    <font>
      <sz val="10"/>
      <color theme="1"/>
      <name val="Arial Narrow"/>
      <family val="2"/>
    </font>
    <font>
      <sz val="12"/>
      <name val="Times New Roman"/>
      <family val="1"/>
    </font>
    <font>
      <i/>
      <sz val="12"/>
      <name val="Times New Roman"/>
      <family val="1"/>
    </font>
    <font>
      <sz val="10"/>
      <name val="Arial"/>
      <family val="2"/>
    </font>
    <font>
      <sz val="10"/>
      <name val="Times New Roman"/>
      <family val="1"/>
    </font>
    <font>
      <b/>
      <sz val="10"/>
      <name val="Times New Roman"/>
      <family val="1"/>
    </font>
    <font>
      <sz val="14"/>
      <name val="Times New Roman"/>
      <family val="1"/>
    </font>
    <font>
      <sz val="14"/>
      <color theme="1"/>
      <name val="Arial"/>
      <family val="2"/>
      <scheme val="minor"/>
    </font>
    <font>
      <b/>
      <sz val="12"/>
      <name val="Times New Roman"/>
      <family val="1"/>
    </font>
    <font>
      <sz val="14"/>
      <color theme="1"/>
      <name val="Times New Roman"/>
      <family val="1"/>
    </font>
    <font>
      <sz val="11"/>
      <color indexed="64"/>
      <name val="Arial"/>
      <family val="2"/>
      <scheme val="minor"/>
    </font>
    <font>
      <sz val="12"/>
      <name val="VNtimes new roman"/>
      <family val="2"/>
    </font>
    <font>
      <sz val="14"/>
      <name val=".VnTime"/>
      <family val="2"/>
    </font>
    <font>
      <sz val="11"/>
      <color indexed="8"/>
      <name val="Calibri"/>
      <family val="2"/>
    </font>
    <font>
      <sz val="10"/>
      <name val="Arial"/>
      <family val="2"/>
      <charset val="163"/>
    </font>
    <font>
      <sz val="11"/>
      <color indexed="8"/>
      <name val="Arial"/>
      <family val="2"/>
    </font>
    <font>
      <sz val="14"/>
      <color theme="1"/>
      <name val="Times New Roman"/>
      <family val="2"/>
      <charset val="163"/>
    </font>
    <font>
      <sz val="10"/>
      <name val="VNtimes new roman"/>
      <family val="1"/>
    </font>
    <font>
      <i/>
      <sz val="8"/>
      <name val="Times New Roman"/>
      <family val="1"/>
    </font>
    <font>
      <sz val="8"/>
      <name val="Times New Roman"/>
      <family val="1"/>
    </font>
    <font>
      <b/>
      <sz val="14"/>
      <color theme="1"/>
      <name val="Times New Roman"/>
      <family val="1"/>
    </font>
    <font>
      <b/>
      <i/>
      <sz val="10"/>
      <name val="Times New Roman"/>
      <family val="1"/>
    </font>
    <font>
      <sz val="10"/>
      <color rgb="FFFF0000"/>
      <name val="Times New Roman"/>
      <family val="1"/>
    </font>
    <font>
      <sz val="12"/>
      <color rgb="FFFF0000"/>
      <name val="Times New Roman"/>
      <family val="1"/>
    </font>
    <font>
      <b/>
      <sz val="12"/>
      <color rgb="FFFF0000"/>
      <name val="Times New Roman"/>
      <family val="1"/>
    </font>
    <font>
      <sz val="12"/>
      <color theme="1"/>
      <name val="Times New Roman"/>
      <family val="1"/>
    </font>
    <font>
      <b/>
      <sz val="12"/>
      <name val="Times New Roman"/>
      <family val="1"/>
      <charset val="163"/>
    </font>
    <font>
      <b/>
      <sz val="10"/>
      <color rgb="FFFF0000"/>
      <name val="Times New Roman"/>
      <family val="1"/>
    </font>
    <font>
      <b/>
      <sz val="12"/>
      <color rgb="FFFF0000"/>
      <name val="Times New Roman"/>
      <family val="1"/>
      <charset val="163"/>
    </font>
    <font>
      <sz val="10"/>
      <color theme="1"/>
      <name val="Times New Roman"/>
      <family val="1"/>
    </font>
    <font>
      <sz val="14"/>
      <color rgb="FFC00000"/>
      <name val="Times New Roman"/>
      <family val="1"/>
    </font>
    <font>
      <b/>
      <sz val="12"/>
      <color theme="1"/>
      <name val="Times New Roman"/>
      <family val="1"/>
    </font>
    <font>
      <b/>
      <sz val="10"/>
      <color theme="1"/>
      <name val="Times New Roman"/>
      <family val="1"/>
    </font>
    <font>
      <b/>
      <sz val="12"/>
      <color rgb="FFC00000"/>
      <name val="Times New Roman"/>
      <family val="1"/>
    </font>
    <font>
      <sz val="14"/>
      <name val="Times New Roman"/>
      <family val="1"/>
      <charset val="163"/>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s>
  <cellStyleXfs count="109">
    <xf numFmtId="0" fontId="0" fillId="0" borderId="0"/>
    <xf numFmtId="166" fontId="2"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8" fillId="0" borderId="0"/>
    <xf numFmtId="0" fontId="2" fillId="0" borderId="0"/>
    <xf numFmtId="0" fontId="8" fillId="0" borderId="0"/>
    <xf numFmtId="0" fontId="8" fillId="0" borderId="0"/>
    <xf numFmtId="0" fontId="6" fillId="0" borderId="0"/>
    <xf numFmtId="171" fontId="8"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1" fillId="0" borderId="0"/>
    <xf numFmtId="172" fontId="1" fillId="0" borderId="0" applyFont="0" applyFill="0" applyBorder="0" applyAlignment="0" applyProtection="0"/>
    <xf numFmtId="0" fontId="15" fillId="0" borderId="0"/>
    <xf numFmtId="0" fontId="8" fillId="0" borderId="0"/>
    <xf numFmtId="165" fontId="1" fillId="0" borderId="0" applyFont="0" applyFill="0" applyBorder="0" applyAlignment="0" applyProtection="0"/>
    <xf numFmtId="0" fontId="16" fillId="0" borderId="0"/>
    <xf numFmtId="0" fontId="17" fillId="0" borderId="0"/>
    <xf numFmtId="0" fontId="8" fillId="0" borderId="0"/>
    <xf numFmtId="0" fontId="8" fillId="0" borderId="0"/>
    <xf numFmtId="0" fontId="1" fillId="0" borderId="0"/>
    <xf numFmtId="0" fontId="2" fillId="0" borderId="0"/>
    <xf numFmtId="0" fontId="6" fillId="0" borderId="0"/>
    <xf numFmtId="0" fontId="2" fillId="0" borderId="0"/>
    <xf numFmtId="167" fontId="18" fillId="0" borderId="0" applyFont="0" applyFill="0" applyBorder="0" applyAlignment="0" applyProtection="0"/>
    <xf numFmtId="165" fontId="1" fillId="0" borderId="0" applyFont="0" applyFill="0" applyBorder="0" applyAlignment="0" applyProtection="0"/>
    <xf numFmtId="0" fontId="6" fillId="0" borderId="0"/>
    <xf numFmtId="165" fontId="6" fillId="0" borderId="0" applyFont="0" applyFill="0" applyBorder="0" applyAlignment="0" applyProtection="0"/>
    <xf numFmtId="0" fontId="18" fillId="0" borderId="0"/>
    <xf numFmtId="0" fontId="8" fillId="0" borderId="0"/>
    <xf numFmtId="165" fontId="1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19" fillId="0" borderId="0" applyFont="0" applyFill="0" applyBorder="0" applyAlignment="0" applyProtection="0"/>
    <xf numFmtId="0" fontId="2" fillId="0" borderId="0"/>
    <xf numFmtId="0" fontId="2" fillId="0" borderId="0"/>
    <xf numFmtId="0" fontId="2" fillId="0" borderId="0"/>
    <xf numFmtId="0" fontId="20" fillId="0" borderId="0"/>
    <xf numFmtId="0" fontId="21" fillId="0" borderId="0"/>
    <xf numFmtId="0" fontId="18" fillId="0" borderId="0"/>
    <xf numFmtId="167" fontId="21"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0" fontId="8" fillId="0" borderId="0"/>
    <xf numFmtId="165" fontId="2" fillId="0" borderId="0" applyFont="0" applyFill="0" applyBorder="0" applyAlignment="0" applyProtection="0"/>
    <xf numFmtId="165" fontId="18" fillId="0" borderId="0" applyFont="0" applyFill="0" applyBorder="0" applyAlignment="0" applyProtection="0"/>
    <xf numFmtId="0" fontId="1" fillId="0" borderId="0"/>
    <xf numFmtId="164" fontId="19" fillId="0" borderId="0" applyFont="0" applyFill="0" applyBorder="0" applyAlignment="0" applyProtection="0"/>
    <xf numFmtId="0" fontId="8" fillId="0" borderId="0"/>
    <xf numFmtId="164" fontId="1" fillId="0" borderId="0" applyFont="0" applyFill="0" applyBorder="0" applyAlignment="0" applyProtection="0"/>
    <xf numFmtId="173" fontId="22" fillId="0" borderId="0"/>
    <xf numFmtId="165" fontId="18" fillId="0" borderId="0" applyFont="0" applyFill="0" applyBorder="0" applyAlignment="0" applyProtection="0"/>
    <xf numFmtId="165" fontId="6" fillId="0" borderId="0" applyFont="0" applyFill="0" applyBorder="0" applyAlignment="0" applyProtection="0"/>
    <xf numFmtId="0" fontId="5" fillId="0" borderId="0"/>
    <xf numFmtId="165" fontId="18" fillId="0" borderId="0" applyFont="0" applyFill="0" applyBorder="0" applyAlignment="0" applyProtection="0"/>
    <xf numFmtId="167" fontId="1" fillId="0" borderId="0" applyFont="0" applyFill="0" applyBorder="0" applyAlignment="0" applyProtection="0"/>
    <xf numFmtId="165" fontId="8" fillId="0" borderId="0" applyFont="0" applyFill="0" applyBorder="0" applyAlignment="0" applyProtection="0"/>
    <xf numFmtId="165" fontId="20" fillId="0" borderId="0" applyFont="0" applyFill="0" applyBorder="0" applyAlignment="0" applyProtection="0"/>
    <xf numFmtId="167" fontId="18" fillId="0" borderId="0" applyFont="0" applyFill="0" applyBorder="0" applyAlignment="0" applyProtection="0"/>
    <xf numFmtId="0" fontId="14" fillId="0" borderId="0"/>
    <xf numFmtId="165" fontId="20" fillId="0" borderId="0" applyFont="0" applyFill="0" applyBorder="0" applyAlignment="0" applyProtection="0"/>
    <xf numFmtId="174" fontId="2" fillId="0" borderId="0" applyFont="0" applyFill="0" applyBorder="0" applyAlignment="0" applyProtection="0">
      <alignment vertical="center"/>
    </xf>
    <xf numFmtId="175" fontId="2" fillId="0" borderId="0" applyFont="0" applyFill="0" applyBorder="0" applyAlignment="0" applyProtection="0">
      <alignment vertical="center"/>
    </xf>
    <xf numFmtId="0" fontId="2" fillId="0" borderId="0"/>
    <xf numFmtId="0" fontId="2" fillId="0" borderId="0"/>
    <xf numFmtId="0" fontId="8" fillId="0" borderId="0"/>
    <xf numFmtId="0" fontId="2" fillId="0" borderId="0"/>
    <xf numFmtId="0" fontId="8" fillId="0" borderId="0"/>
    <xf numFmtId="0" fontId="8" fillId="0" borderId="0"/>
    <xf numFmtId="176" fontId="8"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77" fontId="18" fillId="0" borderId="0" applyFont="0" applyFill="0" applyBorder="0" applyAlignment="0" applyProtection="0"/>
    <xf numFmtId="165" fontId="6" fillId="0" borderId="0" applyFont="0" applyFill="0" applyBorder="0" applyAlignment="0" applyProtection="0"/>
    <xf numFmtId="0" fontId="18" fillId="0" borderId="0"/>
    <xf numFmtId="167" fontId="8" fillId="0" borderId="0" applyFont="0" applyFill="0" applyBorder="0" applyAlignment="0" applyProtection="0"/>
    <xf numFmtId="0" fontId="19" fillId="0" borderId="0"/>
    <xf numFmtId="0" fontId="2" fillId="0" borderId="0"/>
  </cellStyleXfs>
  <cellXfs count="226">
    <xf numFmtId="0" fontId="0" fillId="0" borderId="0" xfId="0"/>
    <xf numFmtId="166" fontId="11" fillId="2" borderId="2" xfId="1" applyFont="1" applyFill="1" applyBorder="1" applyAlignment="1">
      <alignment horizontal="right" vertical="center" wrapText="1"/>
    </xf>
    <xf numFmtId="168" fontId="11" fillId="2" borderId="0" xfId="3" applyNumberFormat="1" applyFont="1" applyFill="1" applyAlignment="1">
      <alignment vertical="center"/>
    </xf>
    <xf numFmtId="0" fontId="9" fillId="2" borderId="10" xfId="6" applyFont="1" applyFill="1" applyBorder="1" applyAlignment="1">
      <alignment horizontal="center" vertical="center" wrapText="1"/>
    </xf>
    <xf numFmtId="169" fontId="9" fillId="2" borderId="0" xfId="6" applyNumberFormat="1" applyFont="1" applyFill="1"/>
    <xf numFmtId="0" fontId="9" fillId="2" borderId="0" xfId="6" applyFont="1" applyFill="1" applyAlignment="1">
      <alignment horizontal="center" vertical="center"/>
    </xf>
    <xf numFmtId="0" fontId="9" fillId="2" borderId="0" xfId="6" applyFont="1" applyFill="1"/>
    <xf numFmtId="0" fontId="10" fillId="2" borderId="10" xfId="6" applyFont="1" applyFill="1" applyBorder="1" applyAlignment="1">
      <alignment horizontal="center" vertical="center" wrapText="1"/>
    </xf>
    <xf numFmtId="0" fontId="10" fillId="2" borderId="10" xfId="6" applyFont="1" applyFill="1" applyBorder="1" applyAlignment="1">
      <alignment horizontal="left" vertical="center" wrapText="1"/>
    </xf>
    <xf numFmtId="0" fontId="11" fillId="2" borderId="0" xfId="2" applyFont="1" applyFill="1"/>
    <xf numFmtId="0" fontId="3" fillId="2" borderId="0" xfId="2" applyFont="1" applyFill="1"/>
    <xf numFmtId="3" fontId="3" fillId="2" borderId="0" xfId="2" applyNumberFormat="1" applyFont="1" applyFill="1"/>
    <xf numFmtId="0" fontId="11" fillId="2" borderId="2" xfId="4"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3" fillId="2" borderId="2" xfId="2" applyFont="1" applyFill="1" applyBorder="1" applyAlignment="1">
      <alignment horizontal="center" vertical="center" wrapText="1"/>
    </xf>
    <xf numFmtId="166" fontId="3" fillId="2" borderId="2" xfId="1" applyFont="1" applyFill="1" applyBorder="1" applyAlignment="1">
      <alignment horizontal="right" vertical="center" wrapText="1"/>
    </xf>
    <xf numFmtId="166" fontId="11" fillId="2" borderId="2" xfId="1" applyFont="1" applyFill="1" applyBorder="1" applyAlignment="1">
      <alignment horizontal="left" vertical="center" wrapText="1"/>
    </xf>
    <xf numFmtId="4" fontId="11" fillId="2" borderId="0" xfId="2" applyNumberFormat="1" applyFont="1" applyFill="1"/>
    <xf numFmtId="0" fontId="11" fillId="2" borderId="0" xfId="5" applyNumberFormat="1" applyFont="1" applyFill="1"/>
    <xf numFmtId="0" fontId="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166" fontId="3" fillId="2" borderId="2" xfId="1" applyFont="1" applyFill="1" applyBorder="1" applyAlignment="1">
      <alignment horizontal="center" vertical="center" wrapText="1"/>
    </xf>
    <xf numFmtId="3" fontId="11" fillId="2" borderId="0" xfId="3" applyNumberFormat="1" applyFont="1" applyFill="1"/>
    <xf numFmtId="0" fontId="11" fillId="2" borderId="0" xfId="3" applyFont="1" applyFill="1"/>
    <xf numFmtId="0" fontId="11" fillId="2" borderId="2" xfId="0" applyFont="1" applyFill="1" applyBorder="1" applyAlignment="1">
      <alignment horizontal="center" vertical="center" wrapText="1"/>
    </xf>
    <xf numFmtId="166" fontId="11" fillId="2" borderId="2" xfId="1" applyFont="1" applyFill="1" applyBorder="1" applyAlignment="1">
      <alignment horizontal="center" vertical="center" wrapText="1"/>
    </xf>
    <xf numFmtId="168" fontId="11" fillId="2" borderId="0" xfId="3" applyNumberFormat="1" applyFont="1" applyFill="1"/>
    <xf numFmtId="169" fontId="11" fillId="2" borderId="0" xfId="3" applyNumberFormat="1" applyFont="1" applyFill="1"/>
    <xf numFmtId="169" fontId="11" fillId="2" borderId="0" xfId="2" applyNumberFormat="1" applyFont="1" applyFill="1"/>
    <xf numFmtId="0" fontId="11" fillId="2" borderId="2" xfId="6" applyFont="1" applyFill="1" applyBorder="1" applyAlignment="1">
      <alignment horizontal="left" vertical="center" wrapText="1"/>
    </xf>
    <xf numFmtId="0" fontId="11" fillId="2" borderId="2" xfId="6" applyFont="1" applyFill="1" applyBorder="1" applyAlignment="1">
      <alignment vertical="center" wrapText="1"/>
    </xf>
    <xf numFmtId="0" fontId="12" fillId="2" borderId="2" xfId="0" applyFont="1" applyFill="1" applyBorder="1"/>
    <xf numFmtId="0" fontId="12" fillId="2" borderId="0" xfId="0" applyFont="1" applyFill="1"/>
    <xf numFmtId="0" fontId="23" fillId="2" borderId="2" xfId="2" applyFont="1" applyFill="1" applyBorder="1" applyAlignment="1">
      <alignment horizontal="center" vertical="center" wrapText="1"/>
    </xf>
    <xf numFmtId="0" fontId="23" fillId="2" borderId="2" xfId="2" quotePrefix="1" applyFont="1" applyFill="1" applyBorder="1" applyAlignment="1">
      <alignment horizontal="center" vertical="center" wrapText="1"/>
    </xf>
    <xf numFmtId="0" fontId="24" fillId="2" borderId="2" xfId="3" applyFont="1" applyFill="1" applyBorder="1" applyAlignment="1">
      <alignment horizontal="center" vertical="center" wrapText="1"/>
    </xf>
    <xf numFmtId="0" fontId="24" fillId="2" borderId="2" xfId="4" applyFont="1" applyFill="1" applyBorder="1" applyAlignment="1">
      <alignment horizontal="center" vertical="center" wrapText="1"/>
    </xf>
    <xf numFmtId="0" fontId="24" fillId="2" borderId="0" xfId="2" applyFont="1" applyFill="1"/>
    <xf numFmtId="0" fontId="4" fillId="2" borderId="1" xfId="6" applyFont="1" applyFill="1" applyBorder="1" applyAlignment="1">
      <alignment vertical="center"/>
    </xf>
    <xf numFmtId="0" fontId="4" fillId="2" borderId="1" xfId="6" applyFont="1" applyFill="1" applyBorder="1" applyAlignment="1">
      <alignment horizontal="center" vertical="center"/>
    </xf>
    <xf numFmtId="0" fontId="4" fillId="2" borderId="1" xfId="6" applyFont="1" applyFill="1" applyBorder="1" applyAlignment="1">
      <alignment horizontal="center" vertical="center" wrapText="1"/>
    </xf>
    <xf numFmtId="3" fontId="9" fillId="2" borderId="0" xfId="6" applyNumberFormat="1" applyFont="1" applyFill="1"/>
    <xf numFmtId="0" fontId="7" fillId="2" borderId="1" xfId="6" applyFont="1" applyFill="1" applyBorder="1" applyAlignment="1">
      <alignment vertical="center"/>
    </xf>
    <xf numFmtId="0" fontId="7" fillId="2" borderId="1" xfId="6" applyFont="1" applyFill="1" applyBorder="1" applyAlignment="1">
      <alignment horizontal="right" vertical="center"/>
    </xf>
    <xf numFmtId="0" fontId="10" fillId="2" borderId="0" xfId="6" applyFont="1" applyFill="1"/>
    <xf numFmtId="0" fontId="10" fillId="2" borderId="0" xfId="6" applyFont="1" applyFill="1" applyAlignment="1">
      <alignment vertical="center"/>
    </xf>
    <xf numFmtId="169" fontId="10" fillId="2" borderId="9" xfId="6" applyNumberFormat="1" applyFont="1" applyFill="1" applyBorder="1" applyAlignment="1">
      <alignment horizontal="left" vertical="center"/>
    </xf>
    <xf numFmtId="3" fontId="10" fillId="2" borderId="10" xfId="6" applyNumberFormat="1" applyFont="1" applyFill="1" applyBorder="1" applyAlignment="1">
      <alignment horizontal="right" vertical="center" wrapText="1"/>
    </xf>
    <xf numFmtId="3" fontId="10" fillId="2" borderId="10" xfId="6" applyNumberFormat="1" applyFont="1" applyFill="1" applyBorder="1" applyAlignment="1">
      <alignment horizontal="center" vertical="center" wrapText="1"/>
    </xf>
    <xf numFmtId="169" fontId="10" fillId="2" borderId="10" xfId="6" applyNumberFormat="1" applyFont="1" applyFill="1" applyBorder="1" applyAlignment="1">
      <alignment horizontal="center" vertical="center" wrapText="1"/>
    </xf>
    <xf numFmtId="165" fontId="9" fillId="2" borderId="0" xfId="7" applyFont="1" applyFill="1"/>
    <xf numFmtId="3" fontId="9" fillId="2" borderId="0" xfId="6" applyNumberFormat="1" applyFont="1" applyFill="1" applyAlignment="1">
      <alignment horizontal="center" vertical="center"/>
    </xf>
    <xf numFmtId="0" fontId="10" fillId="2" borderId="0" xfId="6" applyFont="1" applyFill="1" applyAlignment="1">
      <alignment horizontal="center" vertical="center"/>
    </xf>
    <xf numFmtId="0" fontId="9" fillId="2" borderId="0" xfId="6" applyFont="1" applyFill="1" applyAlignment="1">
      <alignment horizontal="center" vertical="center" wrapText="1"/>
    </xf>
    <xf numFmtId="0" fontId="9" fillId="2" borderId="0" xfId="6" applyFont="1" applyFill="1" applyAlignment="1">
      <alignment horizontal="center"/>
    </xf>
    <xf numFmtId="0" fontId="9" fillId="2" borderId="0" xfId="6" applyFont="1" applyFill="1" applyAlignment="1">
      <alignment horizontal="center" wrapText="1"/>
    </xf>
    <xf numFmtId="0" fontId="9" fillId="2" borderId="0" xfId="6" quotePrefix="1" applyFont="1" applyFill="1"/>
    <xf numFmtId="0" fontId="9" fillId="2" borderId="0" xfId="6" quotePrefix="1" applyFont="1" applyFill="1" applyAlignment="1">
      <alignment horizontal="center"/>
    </xf>
    <xf numFmtId="170" fontId="6" fillId="0" borderId="10" xfId="17" applyNumberFormat="1" applyFont="1" applyFill="1" applyBorder="1" applyAlignment="1">
      <alignment horizontal="center" vertical="center" wrapText="1"/>
    </xf>
    <xf numFmtId="170" fontId="10" fillId="2" borderId="8" xfId="15" applyNumberFormat="1" applyFont="1" applyFill="1" applyBorder="1" applyAlignment="1">
      <alignment horizontal="center" vertical="center" wrapText="1"/>
    </xf>
    <xf numFmtId="170" fontId="9" fillId="2" borderId="0" xfId="15" applyNumberFormat="1" applyFont="1" applyFill="1"/>
    <xf numFmtId="49" fontId="6" fillId="0" borderId="10" xfId="30" applyNumberFormat="1" applyFont="1" applyBorder="1" applyAlignment="1">
      <alignment horizontal="center" vertical="center" wrapText="1"/>
    </xf>
    <xf numFmtId="0" fontId="6" fillId="0" borderId="10" xfId="30" applyFont="1" applyBorder="1" applyAlignment="1">
      <alignment horizontal="center" vertical="center" wrapText="1"/>
    </xf>
    <xf numFmtId="0" fontId="6" fillId="0" borderId="10" xfId="30" applyFont="1" applyBorder="1" applyAlignment="1">
      <alignment vertical="center" wrapText="1"/>
    </xf>
    <xf numFmtId="2" fontId="6" fillId="0" borderId="10" xfId="30" applyNumberFormat="1" applyFont="1" applyBorder="1" applyAlignment="1">
      <alignment horizontal="center" vertical="center" wrapText="1"/>
    </xf>
    <xf numFmtId="0" fontId="10" fillId="2" borderId="8" xfId="6" applyFont="1" applyFill="1" applyBorder="1" applyAlignment="1">
      <alignment horizontal="center" vertical="center" wrapText="1"/>
    </xf>
    <xf numFmtId="170" fontId="10" fillId="2" borderId="10" xfId="15" applyNumberFormat="1" applyFont="1" applyFill="1" applyBorder="1" applyAlignment="1">
      <alignment horizontal="right" vertical="center" wrapText="1"/>
    </xf>
    <xf numFmtId="3" fontId="9" fillId="2" borderId="10" xfId="6" applyNumberFormat="1" applyFont="1" applyFill="1" applyBorder="1" applyAlignment="1">
      <alignment horizontal="center" vertical="center" wrapText="1"/>
    </xf>
    <xf numFmtId="0" fontId="10" fillId="2" borderId="10" xfId="6" applyFont="1" applyFill="1" applyBorder="1" applyAlignment="1">
      <alignment horizontal="justify" vertical="center" wrapText="1"/>
    </xf>
    <xf numFmtId="0" fontId="9" fillId="2" borderId="10" xfId="6" applyFont="1" applyFill="1" applyBorder="1" applyAlignment="1">
      <alignment horizontal="left" vertical="center" wrapText="1"/>
    </xf>
    <xf numFmtId="0" fontId="9" fillId="2" borderId="10" xfId="6" quotePrefix="1" applyFont="1" applyFill="1" applyBorder="1" applyAlignment="1">
      <alignment horizontal="center" vertical="center" wrapText="1"/>
    </xf>
    <xf numFmtId="0" fontId="6" fillId="0" borderId="10" xfId="30" applyFont="1" applyBorder="1" applyAlignment="1">
      <alignment horizontal="left" vertical="center" wrapText="1"/>
    </xf>
    <xf numFmtId="170" fontId="6" fillId="0" borderId="10" xfId="17" applyNumberFormat="1" applyFont="1" applyFill="1" applyBorder="1" applyAlignment="1">
      <alignment vertical="center"/>
    </xf>
    <xf numFmtId="0" fontId="6" fillId="0" borderId="10" xfId="30" applyFont="1" applyBorder="1" applyAlignment="1">
      <alignment horizontal="center" vertical="center"/>
    </xf>
    <xf numFmtId="170" fontId="9" fillId="2" borderId="10" xfId="16" applyNumberFormat="1" applyFont="1" applyFill="1" applyBorder="1" applyAlignment="1">
      <alignment vertical="center" wrapText="1"/>
    </xf>
    <xf numFmtId="170" fontId="26" fillId="2" borderId="10" xfId="15" applyNumberFormat="1" applyFont="1" applyFill="1" applyBorder="1" applyAlignment="1">
      <alignment vertical="center" wrapText="1"/>
    </xf>
    <xf numFmtId="170" fontId="9" fillId="2" borderId="10" xfId="15" applyNumberFormat="1" applyFont="1" applyFill="1" applyBorder="1" applyAlignment="1">
      <alignment vertical="center" wrapText="1"/>
    </xf>
    <xf numFmtId="1" fontId="6" fillId="0" borderId="10" xfId="30" applyNumberFormat="1" applyFont="1" applyBorder="1" applyAlignment="1">
      <alignment horizontal="right" vertical="center" wrapText="1"/>
    </xf>
    <xf numFmtId="0" fontId="6" fillId="0" borderId="10" xfId="30" applyFont="1" applyBorder="1" applyAlignment="1">
      <alignment vertical="center"/>
    </xf>
    <xf numFmtId="49" fontId="6" fillId="0" borderId="10" xfId="30" applyNumberFormat="1" applyFont="1" applyBorder="1" applyAlignment="1">
      <alignment horizontal="left" vertical="center" wrapText="1"/>
    </xf>
    <xf numFmtId="170" fontId="6" fillId="0" borderId="10" xfId="75" applyNumberFormat="1" applyFont="1" applyFill="1" applyBorder="1" applyAlignment="1">
      <alignment vertical="center"/>
    </xf>
    <xf numFmtId="3" fontId="10" fillId="2" borderId="10" xfId="15" applyNumberFormat="1" applyFont="1" applyFill="1" applyBorder="1" applyAlignment="1">
      <alignment vertical="center" wrapText="1"/>
    </xf>
    <xf numFmtId="3" fontId="9" fillId="2" borderId="10" xfId="15" applyNumberFormat="1" applyFont="1" applyFill="1" applyBorder="1" applyAlignment="1">
      <alignment vertical="center" wrapText="1"/>
    </xf>
    <xf numFmtId="170" fontId="9" fillId="2" borderId="10" xfId="15" applyNumberFormat="1" applyFont="1" applyFill="1" applyBorder="1" applyAlignment="1">
      <alignment vertical="center"/>
    </xf>
    <xf numFmtId="170" fontId="6" fillId="0" borderId="10" xfId="75" applyNumberFormat="1" applyFont="1" applyFill="1" applyBorder="1" applyAlignment="1">
      <alignment horizontal="right" vertical="center" wrapText="1"/>
    </xf>
    <xf numFmtId="170" fontId="6" fillId="0" borderId="10" xfId="17" applyNumberFormat="1" applyFont="1" applyFill="1" applyBorder="1" applyAlignment="1">
      <alignment vertical="center" wrapText="1"/>
    </xf>
    <xf numFmtId="170" fontId="6" fillId="0" borderId="10" xfId="75" applyNumberFormat="1" applyFont="1" applyFill="1" applyBorder="1" applyAlignment="1">
      <alignment horizontal="center" vertical="center"/>
    </xf>
    <xf numFmtId="3" fontId="6" fillId="0" borderId="10" xfId="30" applyNumberFormat="1" applyFont="1" applyBorder="1" applyAlignment="1">
      <alignment vertical="center" wrapText="1"/>
    </xf>
    <xf numFmtId="170" fontId="9" fillId="2" borderId="10" xfId="15" applyNumberFormat="1" applyFont="1" applyFill="1" applyBorder="1" applyAlignment="1">
      <alignment horizontal="right" vertical="center" wrapText="1"/>
    </xf>
    <xf numFmtId="170" fontId="6" fillId="0" borderId="10" xfId="75" applyNumberFormat="1" applyFont="1" applyFill="1" applyBorder="1" applyAlignment="1">
      <alignment vertical="center" wrapText="1"/>
    </xf>
    <xf numFmtId="0" fontId="9" fillId="2" borderId="10" xfId="0" applyFont="1" applyFill="1" applyBorder="1" applyAlignment="1">
      <alignment vertical="center" wrapText="1"/>
    </xf>
    <xf numFmtId="1" fontId="6" fillId="0" borderId="10" xfId="30" applyNumberFormat="1" applyFont="1" applyBorder="1" applyAlignment="1">
      <alignment horizontal="center" vertical="center" wrapText="1"/>
    </xf>
    <xf numFmtId="3" fontId="9" fillId="2" borderId="10" xfId="6" applyNumberFormat="1" applyFont="1" applyFill="1" applyBorder="1" applyAlignment="1">
      <alignment horizontal="right" vertical="center" wrapText="1"/>
    </xf>
    <xf numFmtId="170" fontId="10" fillId="2" borderId="10" xfId="15" applyNumberFormat="1" applyFont="1" applyFill="1" applyBorder="1" applyAlignment="1">
      <alignment horizontal="center" vertical="center" wrapText="1"/>
    </xf>
    <xf numFmtId="166" fontId="12" fillId="2" borderId="2" xfId="0" applyNumberFormat="1" applyFont="1" applyFill="1" applyBorder="1"/>
    <xf numFmtId="0" fontId="27" fillId="2" borderId="10" xfId="6" applyFont="1" applyFill="1" applyBorder="1" applyAlignment="1">
      <alignment horizontal="center" vertical="center" wrapText="1"/>
    </xf>
    <xf numFmtId="170" fontId="27" fillId="2" borderId="10" xfId="15" applyNumberFormat="1" applyFont="1" applyFill="1" applyBorder="1" applyAlignment="1">
      <alignment vertical="center" wrapText="1"/>
    </xf>
    <xf numFmtId="0" fontId="27" fillId="2" borderId="0" xfId="6" applyFont="1" applyFill="1" applyAlignment="1">
      <alignment horizontal="center" vertical="center" wrapText="1"/>
    </xf>
    <xf numFmtId="0" fontId="27" fillId="2" borderId="0" xfId="6" applyFont="1" applyFill="1" applyAlignment="1">
      <alignment horizontal="center" vertical="center"/>
    </xf>
    <xf numFmtId="0" fontId="27" fillId="2" borderId="0" xfId="6" applyFont="1" applyFill="1"/>
    <xf numFmtId="170" fontId="29" fillId="0" borderId="10" xfId="30" applyNumberFormat="1" applyFont="1" applyBorder="1" applyAlignment="1">
      <alignment horizontal="center" vertical="center" wrapText="1"/>
    </xf>
    <xf numFmtId="170" fontId="30" fillId="0" borderId="10" xfId="17" applyNumberFormat="1" applyFont="1" applyFill="1" applyBorder="1" applyAlignment="1">
      <alignment horizontal="center" vertical="center" wrapText="1"/>
    </xf>
    <xf numFmtId="170" fontId="30" fillId="0" borderId="10" xfId="17" applyNumberFormat="1" applyFont="1" applyFill="1" applyBorder="1" applyAlignment="1">
      <alignment vertical="center" wrapText="1"/>
    </xf>
    <xf numFmtId="0" fontId="32" fillId="2" borderId="10" xfId="6" applyFont="1" applyFill="1" applyBorder="1" applyAlignment="1">
      <alignment horizontal="left" vertical="center" wrapText="1"/>
    </xf>
    <xf numFmtId="0" fontId="33" fillId="0" borderId="10" xfId="30" applyFont="1" applyBorder="1" applyAlignment="1">
      <alignment horizontal="center" vertical="center" wrapText="1"/>
    </xf>
    <xf numFmtId="49" fontId="33" fillId="0" borderId="10" xfId="30" applyNumberFormat="1" applyFont="1" applyBorder="1" applyAlignment="1">
      <alignment horizontal="center" vertical="center" wrapText="1"/>
    </xf>
    <xf numFmtId="2" fontId="33" fillId="0" borderId="10" xfId="30" applyNumberFormat="1" applyFont="1" applyBorder="1" applyAlignment="1">
      <alignment horizontal="center" vertical="center" wrapText="1"/>
    </xf>
    <xf numFmtId="170" fontId="33" fillId="2" borderId="10" xfId="15" applyNumberFormat="1" applyFont="1" applyFill="1" applyBorder="1" applyAlignment="1">
      <alignment horizontal="right" vertical="center" wrapText="1"/>
    </xf>
    <xf numFmtId="0" fontId="13" fillId="2" borderId="10" xfId="107" applyFont="1" applyFill="1" applyBorder="1" applyAlignment="1">
      <alignment vertical="center"/>
    </xf>
    <xf numFmtId="170" fontId="13" fillId="2" borderId="10" xfId="15" applyNumberFormat="1" applyFont="1" applyFill="1" applyBorder="1" applyAlignment="1">
      <alignment vertical="center" wrapText="1"/>
    </xf>
    <xf numFmtId="0" fontId="6" fillId="0" borderId="10" xfId="0" applyFont="1" applyBorder="1" applyAlignment="1">
      <alignment horizontal="left" vertical="center" wrapText="1"/>
    </xf>
    <xf numFmtId="3" fontId="6" fillId="0" borderId="10" xfId="0" applyNumberFormat="1" applyFont="1" applyBorder="1" applyAlignment="1">
      <alignment vertical="center"/>
    </xf>
    <xf numFmtId="0" fontId="6" fillId="0" borderId="10" xfId="0" applyFont="1" applyBorder="1" applyAlignment="1">
      <alignment vertical="center" wrapText="1"/>
    </xf>
    <xf numFmtId="170" fontId="6" fillId="2" borderId="10" xfId="16" applyNumberFormat="1" applyFont="1" applyFill="1" applyBorder="1" applyAlignment="1">
      <alignment horizontal="center" vertical="center" wrapText="1"/>
    </xf>
    <xf numFmtId="170" fontId="6" fillId="2" borderId="10" xfId="15" applyNumberFormat="1" applyFont="1" applyFill="1" applyBorder="1" applyAlignment="1">
      <alignment vertical="center" wrapText="1"/>
    </xf>
    <xf numFmtId="170" fontId="6" fillId="2" borderId="10" xfId="16" applyNumberFormat="1" applyFont="1" applyFill="1" applyBorder="1" applyAlignment="1">
      <alignment vertical="center" wrapText="1"/>
    </xf>
    <xf numFmtId="178" fontId="6" fillId="2" borderId="10" xfId="16" applyNumberFormat="1" applyFont="1" applyFill="1" applyBorder="1" applyAlignment="1">
      <alignment horizontal="center" vertical="center" wrapText="1"/>
    </xf>
    <xf numFmtId="0" fontId="6" fillId="0" borderId="10" xfId="108" applyFont="1" applyBorder="1" applyAlignment="1">
      <alignment horizontal="left" vertical="center" wrapText="1"/>
    </xf>
    <xf numFmtId="170" fontId="31" fillId="2" borderId="10" xfId="15" applyNumberFormat="1" applyFont="1" applyFill="1" applyBorder="1" applyAlignment="1">
      <alignment vertical="center" wrapText="1"/>
    </xf>
    <xf numFmtId="2" fontId="28" fillId="2" borderId="10" xfId="0" applyNumberFormat="1" applyFont="1" applyFill="1" applyBorder="1" applyAlignment="1">
      <alignment horizontal="left" vertical="center" wrapText="1"/>
    </xf>
    <xf numFmtId="49" fontId="28" fillId="0" borderId="10" xfId="30" applyNumberFormat="1" applyFont="1" applyBorder="1" applyAlignment="1">
      <alignment horizontal="center" vertical="center" wrapText="1"/>
    </xf>
    <xf numFmtId="2" fontId="28" fillId="0" borderId="10" xfId="30" applyNumberFormat="1" applyFont="1" applyBorder="1" applyAlignment="1">
      <alignment horizontal="center" vertical="center" wrapText="1"/>
    </xf>
    <xf numFmtId="3" fontId="27" fillId="2" borderId="10" xfId="6" applyNumberFormat="1" applyFont="1" applyFill="1" applyBorder="1" applyAlignment="1">
      <alignment horizontal="right" vertical="center" wrapText="1"/>
    </xf>
    <xf numFmtId="2" fontId="28" fillId="2" borderId="10" xfId="0" applyNumberFormat="1" applyFont="1" applyFill="1" applyBorder="1" applyAlignment="1">
      <alignment horizontal="left" vertical="center" wrapText="1" shrinkToFit="1"/>
    </xf>
    <xf numFmtId="0" fontId="6" fillId="0" borderId="10" xfId="30" quotePrefix="1" applyFont="1" applyBorder="1" applyAlignment="1">
      <alignment horizontal="center" vertical="center" wrapText="1"/>
    </xf>
    <xf numFmtId="0" fontId="28" fillId="0" borderId="10" xfId="30" quotePrefix="1" applyFont="1" applyBorder="1" applyAlignment="1">
      <alignment horizontal="center" vertical="center" wrapText="1"/>
    </xf>
    <xf numFmtId="0" fontId="33" fillId="2" borderId="10" xfId="6" applyFont="1" applyFill="1" applyBorder="1" applyAlignment="1">
      <alignment horizontal="left" vertical="center" wrapText="1"/>
    </xf>
    <xf numFmtId="0" fontId="33" fillId="2" borderId="10" xfId="6" applyFont="1" applyFill="1" applyBorder="1" applyAlignment="1">
      <alignment horizontal="center" vertical="center" wrapText="1"/>
    </xf>
    <xf numFmtId="3" fontId="33" fillId="2" borderId="10" xfId="6" applyNumberFormat="1" applyFont="1" applyFill="1" applyBorder="1" applyAlignment="1">
      <alignment horizontal="right" vertical="center" wrapText="1"/>
    </xf>
    <xf numFmtId="170" fontId="33" fillId="2" borderId="10" xfId="15" applyNumberFormat="1" applyFont="1" applyFill="1" applyBorder="1" applyAlignment="1">
      <alignment vertical="center" wrapText="1"/>
    </xf>
    <xf numFmtId="3" fontId="33" fillId="2" borderId="10" xfId="6" applyNumberFormat="1" applyFont="1" applyFill="1" applyBorder="1" applyAlignment="1">
      <alignment horizontal="center" vertical="center" wrapText="1"/>
    </xf>
    <xf numFmtId="0" fontId="33" fillId="2" borderId="0" xfId="6" applyFont="1" applyFill="1" applyAlignment="1">
      <alignment horizontal="center" vertical="center" wrapText="1"/>
    </xf>
    <xf numFmtId="0" fontId="33" fillId="2" borderId="0" xfId="6" applyFont="1" applyFill="1" applyAlignment="1">
      <alignment horizontal="center" vertical="center"/>
    </xf>
    <xf numFmtId="0" fontId="33" fillId="2" borderId="0" xfId="6" applyFont="1" applyFill="1"/>
    <xf numFmtId="0" fontId="32" fillId="2" borderId="10" xfId="6" quotePrefix="1" applyFont="1" applyFill="1" applyBorder="1" applyAlignment="1">
      <alignment horizontal="center" vertical="center" wrapText="1"/>
    </xf>
    <xf numFmtId="0" fontId="32" fillId="2" borderId="10" xfId="6" applyFont="1" applyFill="1" applyBorder="1" applyAlignment="1">
      <alignment horizontal="center" vertical="center" wrapText="1"/>
    </xf>
    <xf numFmtId="3" fontId="32" fillId="2" borderId="10" xfId="6" applyNumberFormat="1" applyFont="1" applyFill="1" applyBorder="1" applyAlignment="1">
      <alignment horizontal="right" vertical="center" wrapText="1"/>
    </xf>
    <xf numFmtId="169" fontId="32" fillId="2" borderId="10" xfId="6" applyNumberFormat="1" applyFont="1" applyFill="1" applyBorder="1" applyAlignment="1">
      <alignment horizontal="center" vertical="center" wrapText="1"/>
    </xf>
    <xf numFmtId="165" fontId="27" fillId="2" borderId="0" xfId="7" applyFont="1" applyFill="1"/>
    <xf numFmtId="3" fontId="27" fillId="2" borderId="0" xfId="6" applyNumberFormat="1" applyFont="1" applyFill="1" applyAlignment="1">
      <alignment horizontal="center" vertical="center"/>
    </xf>
    <xf numFmtId="170" fontId="32" fillId="2" borderId="10" xfId="15" applyNumberFormat="1" applyFont="1" applyFill="1" applyBorder="1" applyAlignment="1">
      <alignment horizontal="right" vertical="center" wrapText="1"/>
    </xf>
    <xf numFmtId="165" fontId="32" fillId="2" borderId="0" xfId="7" applyFont="1" applyFill="1"/>
    <xf numFmtId="3" fontId="32" fillId="2" borderId="0" xfId="6" applyNumberFormat="1" applyFont="1" applyFill="1" applyAlignment="1">
      <alignment horizontal="center" vertical="center"/>
    </xf>
    <xf numFmtId="0" fontId="32" fillId="2" borderId="0" xfId="6" applyFont="1" applyFill="1" applyAlignment="1">
      <alignment horizontal="center" vertical="center"/>
    </xf>
    <xf numFmtId="0" fontId="32" fillId="2" borderId="0" xfId="6" applyFont="1" applyFill="1"/>
    <xf numFmtId="0" fontId="32" fillId="2" borderId="10" xfId="6" applyFont="1" applyFill="1" applyBorder="1" applyAlignment="1">
      <alignment vertical="center" wrapText="1"/>
    </xf>
    <xf numFmtId="170" fontId="32" fillId="2" borderId="10" xfId="7" applyNumberFormat="1" applyFont="1" applyFill="1" applyBorder="1" applyAlignment="1">
      <alignment horizontal="right" vertical="center" wrapText="1"/>
    </xf>
    <xf numFmtId="3" fontId="32" fillId="2" borderId="10" xfId="6" applyNumberFormat="1" applyFont="1" applyFill="1" applyBorder="1" applyAlignment="1">
      <alignment horizontal="center" vertical="center" wrapText="1"/>
    </xf>
    <xf numFmtId="0" fontId="32" fillId="2" borderId="0" xfId="6" applyFont="1" applyFill="1" applyAlignment="1">
      <alignment horizontal="center" vertical="center" wrapText="1"/>
    </xf>
    <xf numFmtId="170" fontId="28" fillId="2" borderId="10" xfId="16" applyNumberFormat="1" applyFont="1" applyFill="1" applyBorder="1" applyAlignment="1">
      <alignment horizontal="center" vertical="center" wrapText="1"/>
    </xf>
    <xf numFmtId="170" fontId="28" fillId="2" borderId="10" xfId="16" applyNumberFormat="1" applyFont="1" applyFill="1" applyBorder="1" applyAlignment="1">
      <alignment vertical="center" wrapText="1"/>
    </xf>
    <xf numFmtId="0" fontId="30" fillId="0" borderId="10" xfId="30" quotePrefix="1" applyFont="1" applyBorder="1" applyAlignment="1">
      <alignment horizontal="center" vertical="center" wrapText="1"/>
    </xf>
    <xf numFmtId="2" fontId="30" fillId="2" borderId="10" xfId="0" applyNumberFormat="1" applyFont="1" applyFill="1" applyBorder="1" applyAlignment="1">
      <alignment horizontal="left" vertical="center" wrapText="1" shrinkToFit="1"/>
    </xf>
    <xf numFmtId="0" fontId="34" fillId="2" borderId="10" xfId="6" applyFont="1" applyFill="1" applyBorder="1" applyAlignment="1">
      <alignment horizontal="center" vertical="center" wrapText="1"/>
    </xf>
    <xf numFmtId="49" fontId="30" fillId="0" borderId="10" xfId="30" applyNumberFormat="1" applyFont="1" applyBorder="1" applyAlignment="1">
      <alignment horizontal="center" vertical="center" wrapText="1"/>
    </xf>
    <xf numFmtId="2" fontId="30" fillId="0" borderId="10" xfId="30" applyNumberFormat="1" applyFont="1" applyBorder="1" applyAlignment="1">
      <alignment horizontal="center" vertical="center" wrapText="1"/>
    </xf>
    <xf numFmtId="170" fontId="30" fillId="2" borderId="10" xfId="16" applyNumberFormat="1" applyFont="1" applyFill="1" applyBorder="1" applyAlignment="1">
      <alignment horizontal="center" vertical="center" wrapText="1"/>
    </xf>
    <xf numFmtId="170" fontId="30" fillId="2" borderId="10" xfId="16" applyNumberFormat="1" applyFont="1" applyFill="1" applyBorder="1" applyAlignment="1">
      <alignment vertical="center" wrapText="1"/>
    </xf>
    <xf numFmtId="3" fontId="34" fillId="2" borderId="10" xfId="6" applyNumberFormat="1" applyFont="1" applyFill="1" applyBorder="1" applyAlignment="1">
      <alignment horizontal="right" vertical="center" wrapText="1"/>
    </xf>
    <xf numFmtId="170" fontId="34" fillId="2" borderId="10" xfId="15" applyNumberFormat="1" applyFont="1" applyFill="1" applyBorder="1" applyAlignment="1">
      <alignment vertical="center" wrapText="1"/>
    </xf>
    <xf numFmtId="3" fontId="34" fillId="2" borderId="10" xfId="6" applyNumberFormat="1" applyFont="1" applyFill="1" applyBorder="1" applyAlignment="1">
      <alignment horizontal="center" vertical="center" wrapText="1"/>
    </xf>
    <xf numFmtId="0" fontId="34" fillId="2" borderId="0" xfId="6" applyFont="1" applyFill="1" applyAlignment="1">
      <alignment horizontal="center" vertical="center" wrapText="1"/>
    </xf>
    <xf numFmtId="0" fontId="34" fillId="2" borderId="0" xfId="6" applyFont="1" applyFill="1" applyAlignment="1">
      <alignment horizontal="center" vertical="center"/>
    </xf>
    <xf numFmtId="0" fontId="34" fillId="2" borderId="0" xfId="6" applyFont="1" applyFill="1"/>
    <xf numFmtId="2" fontId="30" fillId="2" borderId="10" xfId="0" applyNumberFormat="1" applyFont="1" applyFill="1" applyBorder="1" applyAlignment="1">
      <alignment horizontal="left" vertical="center" wrapText="1"/>
    </xf>
    <xf numFmtId="168" fontId="35" fillId="2" borderId="0" xfId="3" applyNumberFormat="1" applyFont="1" applyFill="1"/>
    <xf numFmtId="3" fontId="35" fillId="2" borderId="0" xfId="3" applyNumberFormat="1" applyFont="1" applyFill="1"/>
    <xf numFmtId="169" fontId="35" fillId="2" borderId="0" xfId="3" applyNumberFormat="1" applyFont="1" applyFill="1"/>
    <xf numFmtId="0" fontId="35" fillId="2" borderId="0" xfId="2" applyFont="1" applyFill="1"/>
    <xf numFmtId="169" fontId="35" fillId="2" borderId="0" xfId="2" applyNumberFormat="1" applyFont="1" applyFill="1"/>
    <xf numFmtId="2" fontId="36" fillId="2" borderId="10" xfId="0" applyNumberFormat="1" applyFont="1" applyFill="1" applyBorder="1" applyAlignment="1">
      <alignment horizontal="left" vertical="center" wrapText="1"/>
    </xf>
    <xf numFmtId="0" fontId="36" fillId="0" borderId="10" xfId="30" quotePrefix="1" applyFont="1" applyBorder="1" applyAlignment="1">
      <alignment horizontal="center" vertical="center" wrapText="1"/>
    </xf>
    <xf numFmtId="3" fontId="37" fillId="2" borderId="10" xfId="6" applyNumberFormat="1" applyFont="1" applyFill="1" applyBorder="1" applyAlignment="1">
      <alignment horizontal="right" vertical="center" wrapText="1"/>
    </xf>
    <xf numFmtId="170" fontId="36" fillId="2" borderId="10" xfId="16" applyNumberFormat="1" applyFont="1" applyFill="1" applyBorder="1" applyAlignment="1">
      <alignment vertical="center" wrapText="1"/>
    </xf>
    <xf numFmtId="0" fontId="10" fillId="2" borderId="8" xfId="6" applyFont="1" applyFill="1" applyBorder="1" applyAlignment="1">
      <alignment horizontal="center" vertical="center" wrapText="1"/>
    </xf>
    <xf numFmtId="170" fontId="13" fillId="2" borderId="10" xfId="16" applyNumberFormat="1" applyFont="1" applyFill="1" applyBorder="1" applyAlignment="1">
      <alignment vertical="center" wrapText="1"/>
    </xf>
    <xf numFmtId="3" fontId="6" fillId="2" borderId="10" xfId="0" applyNumberFormat="1" applyFont="1" applyFill="1" applyBorder="1" applyAlignment="1">
      <alignment vertical="center"/>
    </xf>
    <xf numFmtId="170" fontId="6" fillId="2" borderId="10" xfId="17" applyNumberFormat="1" applyFont="1" applyFill="1" applyBorder="1" applyAlignment="1">
      <alignment horizontal="center" vertical="center" wrapText="1"/>
    </xf>
    <xf numFmtId="170" fontId="6" fillId="2" borderId="10" xfId="15" applyNumberFormat="1" applyFont="1" applyFill="1" applyBorder="1" applyAlignment="1">
      <alignment horizontal="center" vertical="center"/>
    </xf>
    <xf numFmtId="170" fontId="6" fillId="2" borderId="10" xfId="15" applyNumberFormat="1" applyFont="1" applyFill="1" applyBorder="1" applyAlignment="1">
      <alignment vertical="center"/>
    </xf>
    <xf numFmtId="170" fontId="6" fillId="2" borderId="10" xfId="17" applyNumberFormat="1" applyFont="1" applyFill="1" applyBorder="1" applyAlignment="1">
      <alignment vertical="center" wrapText="1"/>
    </xf>
    <xf numFmtId="170" fontId="10" fillId="2" borderId="10" xfId="7" applyNumberFormat="1" applyFont="1" applyFill="1" applyBorder="1" applyAlignment="1">
      <alignment horizontal="right" vertical="center" wrapText="1"/>
    </xf>
    <xf numFmtId="170" fontId="38" fillId="2" borderId="10" xfId="15" applyNumberFormat="1" applyFont="1" applyFill="1" applyBorder="1" applyAlignment="1">
      <alignment horizontal="right" vertical="center" wrapText="1"/>
    </xf>
    <xf numFmtId="0" fontId="39" fillId="2" borderId="2" xfId="0" applyFont="1" applyFill="1" applyBorder="1" applyAlignment="1">
      <alignment horizontal="center" vertical="center" wrapText="1"/>
    </xf>
    <xf numFmtId="0" fontId="39" fillId="2" borderId="2" xfId="0" applyFont="1" applyFill="1" applyBorder="1" applyAlignment="1">
      <alignment horizontal="justify" vertical="center" wrapText="1"/>
    </xf>
    <xf numFmtId="166" fontId="39" fillId="2" borderId="2" xfId="1" applyFont="1" applyFill="1" applyBorder="1" applyAlignment="1">
      <alignment horizontal="right" vertical="center" wrapText="1"/>
    </xf>
    <xf numFmtId="166" fontId="39" fillId="2" borderId="2" xfId="1" applyFont="1" applyFill="1" applyBorder="1" applyAlignment="1">
      <alignment horizontal="center" vertical="center" wrapText="1"/>
    </xf>
    <xf numFmtId="0" fontId="11" fillId="2" borderId="2" xfId="4" applyFont="1" applyFill="1" applyBorder="1" applyAlignment="1">
      <alignment horizontal="center" vertical="center" wrapText="1"/>
    </xf>
    <xf numFmtId="0" fontId="11" fillId="2" borderId="2"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14"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6" xfId="2" applyFont="1" applyFill="1" applyBorder="1" applyAlignment="1">
      <alignment horizontal="center" vertical="center" wrapText="1"/>
    </xf>
    <xf numFmtId="0" fontId="11" fillId="2" borderId="2" xfId="3" applyFont="1" applyFill="1" applyBorder="1" applyAlignment="1">
      <alignment horizontal="center" vertical="center" wrapText="1"/>
    </xf>
    <xf numFmtId="0" fontId="3" fillId="2" borderId="0" xfId="2" applyFont="1" applyFill="1" applyAlignment="1">
      <alignment horizontal="center" vertical="center"/>
    </xf>
    <xf numFmtId="0" fontId="4" fillId="2" borderId="0" xfId="2" applyFont="1" applyFill="1" applyAlignment="1">
      <alignment horizontal="center" vertical="center"/>
    </xf>
    <xf numFmtId="3" fontId="11" fillId="2" borderId="1" xfId="2" applyNumberFormat="1" applyFont="1" applyFill="1" applyBorder="1" applyAlignment="1">
      <alignment horizontal="right"/>
    </xf>
    <xf numFmtId="0" fontId="11" fillId="2" borderId="4"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0" fillId="2" borderId="4" xfId="6" applyFont="1" applyFill="1" applyBorder="1" applyAlignment="1">
      <alignment horizontal="center" vertical="center" wrapText="1"/>
    </xf>
    <xf numFmtId="0" fontId="10" fillId="2" borderId="5" xfId="6" applyFont="1" applyFill="1" applyBorder="1" applyAlignment="1">
      <alignment horizontal="center" vertical="center" wrapText="1"/>
    </xf>
    <xf numFmtId="0" fontId="10" fillId="2" borderId="3" xfId="6" applyFont="1" applyFill="1" applyBorder="1" applyAlignment="1">
      <alignment horizontal="center" vertical="center" wrapText="1"/>
    </xf>
    <xf numFmtId="0" fontId="10" fillId="2" borderId="7" xfId="6" applyFont="1" applyFill="1" applyBorder="1" applyAlignment="1">
      <alignment horizontal="center" vertical="center" wrapText="1"/>
    </xf>
    <xf numFmtId="0" fontId="10" fillId="2" borderId="8" xfId="6"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6"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170" fontId="10" fillId="2" borderId="3" xfId="15" applyNumberFormat="1" applyFont="1" applyFill="1" applyBorder="1" applyAlignment="1">
      <alignment horizontal="center" vertical="center" wrapText="1"/>
    </xf>
    <xf numFmtId="170" fontId="10" fillId="2" borderId="8" xfId="15" applyNumberFormat="1" applyFont="1" applyFill="1" applyBorder="1" applyAlignment="1">
      <alignment horizontal="center" vertical="center" wrapText="1"/>
    </xf>
    <xf numFmtId="2" fontId="28" fillId="2" borderId="17" xfId="0" applyNumberFormat="1" applyFont="1" applyFill="1" applyBorder="1" applyAlignment="1">
      <alignment horizontal="center" vertical="center" wrapText="1" shrinkToFit="1"/>
    </xf>
    <xf numFmtId="2" fontId="28" fillId="2" borderId="7" xfId="0" applyNumberFormat="1" applyFont="1" applyFill="1" applyBorder="1" applyAlignment="1">
      <alignment horizontal="center" vertical="center" wrapText="1" shrinkToFit="1"/>
    </xf>
    <xf numFmtId="2" fontId="28" fillId="2" borderId="18" xfId="0" applyNumberFormat="1" applyFont="1" applyFill="1" applyBorder="1" applyAlignment="1">
      <alignment horizontal="center" vertical="center" wrapText="1" shrinkToFit="1"/>
    </xf>
    <xf numFmtId="0" fontId="25" fillId="2" borderId="0" xfId="6" applyFont="1" applyFill="1" applyAlignment="1">
      <alignment horizontal="center"/>
    </xf>
    <xf numFmtId="0" fontId="3" fillId="2" borderId="0" xfId="6" applyFont="1" applyFill="1" applyAlignment="1">
      <alignment horizontal="center" vertical="center" wrapText="1"/>
    </xf>
    <xf numFmtId="0" fontId="4" fillId="2" borderId="0" xfId="6" applyFont="1" applyFill="1" applyAlignment="1">
      <alignment horizontal="center" vertical="center" wrapText="1"/>
    </xf>
  </cellXfs>
  <cellStyles count="109">
    <cellStyle name="Bình thường 2" xfId="3"/>
    <cellStyle name="Bình thường 2 2" xfId="83"/>
    <cellStyle name="Bình thường 2 3" xfId="21"/>
    <cellStyle name="Bình thường 3" xfId="24"/>
    <cellStyle name="Comma" xfId="15" builtinId="3"/>
    <cellStyle name="Comma [0]" xfId="1" builtinId="6"/>
    <cellStyle name="Comma [0] 2" xfId="91"/>
    <cellStyle name="Comma 10" xfId="75"/>
    <cellStyle name="Comma 10 10" xfId="84"/>
    <cellStyle name="Comma 10 10 2" xfId="34"/>
    <cellStyle name="Comma 10 2" xfId="14"/>
    <cellStyle name="Comma 10 2 2" xfId="82"/>
    <cellStyle name="Comma 10 3" xfId="103"/>
    <cellStyle name="Comma 15" xfId="101"/>
    <cellStyle name="Comma 16 3" xfId="16"/>
    <cellStyle name="Comma 16 3 2 2 2 3" xfId="81"/>
    <cellStyle name="Comma 17" xfId="71"/>
    <cellStyle name="Comma 2" xfId="7"/>
    <cellStyle name="Comma 2 2" xfId="37"/>
    <cellStyle name="Comma 2 3" xfId="99"/>
    <cellStyle name="Comma 2 4" xfId="40"/>
    <cellStyle name="Comma 2 4 2" xfId="90"/>
    <cellStyle name="Comma 2 5" xfId="74"/>
    <cellStyle name="Comma 2 6" xfId="35"/>
    <cellStyle name="Comma 23" xfId="72"/>
    <cellStyle name="Comma 3" xfId="69"/>
    <cellStyle name="Comma 3 2" xfId="86"/>
    <cellStyle name="Comma 3 3" xfId="104"/>
    <cellStyle name="Comma 4" xfId="17"/>
    <cellStyle name="Comma 4 2" xfId="106"/>
    <cellStyle name="Comma 4 2 2" xfId="88"/>
    <cellStyle name="Comma 4 3" xfId="85"/>
    <cellStyle name="Comma 5" xfId="87"/>
    <cellStyle name="Comma 6" xfId="92"/>
    <cellStyle name="Currency 2" xfId="62"/>
    <cellStyle name="Currency 2 2" xfId="77"/>
    <cellStyle name="Currency 2 3" xfId="79"/>
    <cellStyle name="Dấu phẩy 2" xfId="18"/>
    <cellStyle name="Dấu phẩy 2 2" xfId="5"/>
    <cellStyle name="Dấu phẩy 3" xfId="22"/>
    <cellStyle name="Dấu phẩy 4" xfId="25"/>
    <cellStyle name="Normal" xfId="0" builtinId="0"/>
    <cellStyle name="Normal - Style1 2" xfId="80"/>
    <cellStyle name="Normal - Style1 3" xfId="78"/>
    <cellStyle name="Normal 10" xfId="27"/>
    <cellStyle name="Normal 10 2" xfId="38"/>
    <cellStyle name="Normal 10 2 4 2 5 2 2" xfId="20"/>
    <cellStyle name="Normal 10 2 4 2 7 2" xfId="19"/>
    <cellStyle name="Normal 10 4" xfId="32"/>
    <cellStyle name="Normal 10 5" xfId="29"/>
    <cellStyle name="Normal 100" xfId="65"/>
    <cellStyle name="Normal 11" xfId="42"/>
    <cellStyle name="Normal 11 3 4" xfId="31"/>
    <cellStyle name="Normal 11 3 4 2 2" xfId="100"/>
    <cellStyle name="Normal 12" xfId="26"/>
    <cellStyle name="Normal 12 2" xfId="49"/>
    <cellStyle name="Normal 12 3" xfId="102"/>
    <cellStyle name="Normal 13" xfId="47"/>
    <cellStyle name="Normal 14" xfId="52"/>
    <cellStyle name="Normal 15" xfId="61"/>
    <cellStyle name="Normal 16" xfId="70"/>
    <cellStyle name="Normal 17" xfId="43"/>
    <cellStyle name="Normal 2" xfId="6"/>
    <cellStyle name="Normal 2 12" xfId="13"/>
    <cellStyle name="Normal 2 2" xfId="76"/>
    <cellStyle name="Normal 2 2 2" xfId="98"/>
    <cellStyle name="Normal 2 2 33 4" xfId="108"/>
    <cellStyle name="Normal 2 3" xfId="97"/>
    <cellStyle name="Normal 2 4" xfId="50"/>
    <cellStyle name="Normal 2_theo doi kh 2015" xfId="68"/>
    <cellStyle name="Normal 20" xfId="51"/>
    <cellStyle name="Normal 21" xfId="44"/>
    <cellStyle name="Normal 22" xfId="54"/>
    <cellStyle name="Normal 23" xfId="45"/>
    <cellStyle name="Normal 26" xfId="53"/>
    <cellStyle name="Normal 27" xfId="39"/>
    <cellStyle name="Normal 3" xfId="36"/>
    <cellStyle name="Normal 3 2" xfId="66"/>
    <cellStyle name="Normal 3 2 2" xfId="73"/>
    <cellStyle name="Normal 3 2 3 3" xfId="95"/>
    <cellStyle name="Normal 3 3" xfId="94"/>
    <cellStyle name="Normal 32" xfId="41"/>
    <cellStyle name="Normal 34" xfId="58"/>
    <cellStyle name="Normal 35" xfId="60"/>
    <cellStyle name="Normal 4" xfId="67"/>
    <cellStyle name="Normal 4 18" xfId="8"/>
    <cellStyle name="Normal 4 2" xfId="28"/>
    <cellStyle name="Normal 4 4" xfId="23"/>
    <cellStyle name="Normal 40" xfId="48"/>
    <cellStyle name="Normal 42" xfId="57"/>
    <cellStyle name="Normal 43" xfId="56"/>
    <cellStyle name="Normal 44" xfId="55"/>
    <cellStyle name="Normal 47" xfId="46"/>
    <cellStyle name="Normal 48" xfId="59"/>
    <cellStyle name="Normal 5" xfId="12"/>
    <cellStyle name="Normal 5 2" xfId="89"/>
    <cellStyle name="Normal 58" xfId="33"/>
    <cellStyle name="Normal 6 3 2" xfId="10"/>
    <cellStyle name="Normal 6 6" xfId="11"/>
    <cellStyle name="Normal 64 3 3" xfId="4"/>
    <cellStyle name="Normal 64 3 4" xfId="2"/>
    <cellStyle name="Normal 69_Phu bieur theo CV 71 của Phòng dan toc" xfId="105"/>
    <cellStyle name="Normal 80 2 2" xfId="96"/>
    <cellStyle name="Normal 80 2 2 5" xfId="30"/>
    <cellStyle name="Normal 96" xfId="93"/>
    <cellStyle name="Normal 98" xfId="63"/>
    <cellStyle name="Normal 99" xfId="64"/>
    <cellStyle name="Normal_Sheet1" xfId="107"/>
    <cellStyle name="通貨_List-dwgis 2"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17</xdr:row>
      <xdr:rowOff>0</xdr:rowOff>
    </xdr:from>
    <xdr:to>
      <xdr:col>1</xdr:col>
      <xdr:colOff>1209675</xdr:colOff>
      <xdr:row>51</xdr:row>
      <xdr:rowOff>4659</xdr:rowOff>
    </xdr:to>
    <xdr:sp macro="" textlink="">
      <xdr:nvSpPr>
        <xdr:cNvPr id="5" name="Text Box 1">
          <a:extLst>
            <a:ext uri="{FF2B5EF4-FFF2-40B4-BE49-F238E27FC236}">
              <a16:creationId xmlns:a16="http://schemas.microsoft.com/office/drawing/2014/main" xmlns="" id="{DA7329DE-3F3A-4CA3-86EC-782478F2957C}"/>
            </a:ext>
          </a:extLst>
        </xdr:cNvPr>
        <xdr:cNvSpPr txBox="1">
          <a:spLocks noChangeArrowheads="1"/>
        </xdr:cNvSpPr>
      </xdr:nvSpPr>
      <xdr:spPr bwMode="auto">
        <a:xfrm>
          <a:off x="1392555" y="9090660"/>
          <a:ext cx="0" cy="777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17</xdr:row>
      <xdr:rowOff>0</xdr:rowOff>
    </xdr:from>
    <xdr:to>
      <xdr:col>1</xdr:col>
      <xdr:colOff>1209675</xdr:colOff>
      <xdr:row>51</xdr:row>
      <xdr:rowOff>4659</xdr:rowOff>
    </xdr:to>
    <xdr:sp macro="" textlink="">
      <xdr:nvSpPr>
        <xdr:cNvPr id="6" name="Text Box 2">
          <a:extLst>
            <a:ext uri="{FF2B5EF4-FFF2-40B4-BE49-F238E27FC236}">
              <a16:creationId xmlns:a16="http://schemas.microsoft.com/office/drawing/2014/main" xmlns="" id="{63A7A478-707F-40DE-8069-A4CC90516215}"/>
            </a:ext>
          </a:extLst>
        </xdr:cNvPr>
        <xdr:cNvSpPr txBox="1">
          <a:spLocks noChangeArrowheads="1"/>
        </xdr:cNvSpPr>
      </xdr:nvSpPr>
      <xdr:spPr bwMode="auto">
        <a:xfrm>
          <a:off x="1392555" y="9090660"/>
          <a:ext cx="0" cy="777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17</xdr:row>
      <xdr:rowOff>0</xdr:rowOff>
    </xdr:from>
    <xdr:ext cx="0" cy="763361"/>
    <xdr:sp macro="" textlink="">
      <xdr:nvSpPr>
        <xdr:cNvPr id="7" name="Text Box 2">
          <a:extLst>
            <a:ext uri="{FF2B5EF4-FFF2-40B4-BE49-F238E27FC236}">
              <a16:creationId xmlns:a16="http://schemas.microsoft.com/office/drawing/2014/main" xmlns="" id="{C66A1B11-6A06-4E71-90A4-C0F6773349D5}"/>
            </a:ext>
          </a:extLst>
        </xdr:cNvPr>
        <xdr:cNvSpPr txBox="1">
          <a:spLocks noChangeArrowheads="1"/>
        </xdr:cNvSpPr>
      </xdr:nvSpPr>
      <xdr:spPr bwMode="auto">
        <a:xfrm>
          <a:off x="1392555" y="909066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763361"/>
    <xdr:sp macro="" textlink="">
      <xdr:nvSpPr>
        <xdr:cNvPr id="8" name="Text Box 1">
          <a:extLst>
            <a:ext uri="{FF2B5EF4-FFF2-40B4-BE49-F238E27FC236}">
              <a16:creationId xmlns:a16="http://schemas.microsoft.com/office/drawing/2014/main" xmlns="" id="{CABBB000-ADB0-4FEB-AB0C-55F35709CFF4}"/>
            </a:ext>
          </a:extLst>
        </xdr:cNvPr>
        <xdr:cNvSpPr txBox="1">
          <a:spLocks noChangeArrowheads="1"/>
        </xdr:cNvSpPr>
      </xdr:nvSpPr>
      <xdr:spPr bwMode="auto">
        <a:xfrm>
          <a:off x="1392555" y="909066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763361"/>
    <xdr:sp macro="" textlink="">
      <xdr:nvSpPr>
        <xdr:cNvPr id="9" name="Text Box 2">
          <a:extLst>
            <a:ext uri="{FF2B5EF4-FFF2-40B4-BE49-F238E27FC236}">
              <a16:creationId xmlns:a16="http://schemas.microsoft.com/office/drawing/2014/main" xmlns="" id="{11914DD7-4D43-41CE-B0B2-373107E8A672}"/>
            </a:ext>
          </a:extLst>
        </xdr:cNvPr>
        <xdr:cNvSpPr txBox="1">
          <a:spLocks noChangeArrowheads="1"/>
        </xdr:cNvSpPr>
      </xdr:nvSpPr>
      <xdr:spPr bwMode="auto">
        <a:xfrm>
          <a:off x="1392555" y="909066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593612"/>
    <xdr:sp macro="" textlink="">
      <xdr:nvSpPr>
        <xdr:cNvPr id="10" name="Text Box 2">
          <a:extLst>
            <a:ext uri="{FF2B5EF4-FFF2-40B4-BE49-F238E27FC236}">
              <a16:creationId xmlns:a16="http://schemas.microsoft.com/office/drawing/2014/main" xmlns="" id="{0AE01FD3-CE87-4002-A8A5-825147DC89F2}"/>
            </a:ext>
          </a:extLst>
        </xdr:cNvPr>
        <xdr:cNvSpPr txBox="1">
          <a:spLocks noChangeArrowheads="1"/>
        </xdr:cNvSpPr>
      </xdr:nvSpPr>
      <xdr:spPr bwMode="auto">
        <a:xfrm>
          <a:off x="1392555" y="909066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602116"/>
    <xdr:sp macro="" textlink="">
      <xdr:nvSpPr>
        <xdr:cNvPr id="11" name="Text Box 1">
          <a:extLst>
            <a:ext uri="{FF2B5EF4-FFF2-40B4-BE49-F238E27FC236}">
              <a16:creationId xmlns:a16="http://schemas.microsoft.com/office/drawing/2014/main" xmlns="" id="{34B7EB5F-90C7-4CAD-94BD-14C14ACACA40}"/>
            </a:ext>
          </a:extLst>
        </xdr:cNvPr>
        <xdr:cNvSpPr txBox="1">
          <a:spLocks noChangeArrowheads="1"/>
        </xdr:cNvSpPr>
      </xdr:nvSpPr>
      <xdr:spPr bwMode="auto">
        <a:xfrm>
          <a:off x="1392555" y="9090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602116"/>
    <xdr:sp macro="" textlink="">
      <xdr:nvSpPr>
        <xdr:cNvPr id="12" name="Text Box 2">
          <a:extLst>
            <a:ext uri="{FF2B5EF4-FFF2-40B4-BE49-F238E27FC236}">
              <a16:creationId xmlns:a16="http://schemas.microsoft.com/office/drawing/2014/main" xmlns="" id="{2B361078-A1FB-4991-9FC6-C007835F6260}"/>
            </a:ext>
          </a:extLst>
        </xdr:cNvPr>
        <xdr:cNvSpPr txBox="1">
          <a:spLocks noChangeArrowheads="1"/>
        </xdr:cNvSpPr>
      </xdr:nvSpPr>
      <xdr:spPr bwMode="auto">
        <a:xfrm>
          <a:off x="1392555" y="9090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635393"/>
    <xdr:sp macro="" textlink="">
      <xdr:nvSpPr>
        <xdr:cNvPr id="13" name="Text Box 2">
          <a:extLst>
            <a:ext uri="{FF2B5EF4-FFF2-40B4-BE49-F238E27FC236}">
              <a16:creationId xmlns:a16="http://schemas.microsoft.com/office/drawing/2014/main" xmlns="" id="{FD6DAE20-9A2A-4F71-815C-FE02C86203AA}"/>
            </a:ext>
          </a:extLst>
        </xdr:cNvPr>
        <xdr:cNvSpPr txBox="1">
          <a:spLocks noChangeArrowheads="1"/>
        </xdr:cNvSpPr>
      </xdr:nvSpPr>
      <xdr:spPr bwMode="auto">
        <a:xfrm>
          <a:off x="1392555" y="9090660"/>
          <a:ext cx="0" cy="6353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634372"/>
    <xdr:sp macro="" textlink="">
      <xdr:nvSpPr>
        <xdr:cNvPr id="14" name="Text Box 1">
          <a:extLst>
            <a:ext uri="{FF2B5EF4-FFF2-40B4-BE49-F238E27FC236}">
              <a16:creationId xmlns:a16="http://schemas.microsoft.com/office/drawing/2014/main" xmlns="" id="{A59B0551-F0BA-4E61-9465-91F08897AB4A}"/>
            </a:ext>
          </a:extLst>
        </xdr:cNvPr>
        <xdr:cNvSpPr txBox="1">
          <a:spLocks noChangeArrowheads="1"/>
        </xdr:cNvSpPr>
      </xdr:nvSpPr>
      <xdr:spPr bwMode="auto">
        <a:xfrm>
          <a:off x="1392555" y="9090660"/>
          <a:ext cx="0" cy="634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634372"/>
    <xdr:sp macro="" textlink="">
      <xdr:nvSpPr>
        <xdr:cNvPr id="15" name="Text Box 2">
          <a:extLst>
            <a:ext uri="{FF2B5EF4-FFF2-40B4-BE49-F238E27FC236}">
              <a16:creationId xmlns:a16="http://schemas.microsoft.com/office/drawing/2014/main" xmlns="" id="{48AB7334-54FC-4B96-9333-BC96B3686F73}"/>
            </a:ext>
          </a:extLst>
        </xdr:cNvPr>
        <xdr:cNvSpPr txBox="1">
          <a:spLocks noChangeArrowheads="1"/>
        </xdr:cNvSpPr>
      </xdr:nvSpPr>
      <xdr:spPr bwMode="auto">
        <a:xfrm>
          <a:off x="1392555" y="9090660"/>
          <a:ext cx="0" cy="634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593612"/>
    <xdr:sp macro="" textlink="">
      <xdr:nvSpPr>
        <xdr:cNvPr id="16" name="Text Box 2">
          <a:extLst>
            <a:ext uri="{FF2B5EF4-FFF2-40B4-BE49-F238E27FC236}">
              <a16:creationId xmlns:a16="http://schemas.microsoft.com/office/drawing/2014/main" xmlns="" id="{5066B2EB-23C6-4B54-831C-A1059E154721}"/>
            </a:ext>
          </a:extLst>
        </xdr:cNvPr>
        <xdr:cNvSpPr txBox="1">
          <a:spLocks noChangeArrowheads="1"/>
        </xdr:cNvSpPr>
      </xdr:nvSpPr>
      <xdr:spPr bwMode="auto">
        <a:xfrm>
          <a:off x="1392555" y="909066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602116"/>
    <xdr:sp macro="" textlink="">
      <xdr:nvSpPr>
        <xdr:cNvPr id="17" name="Text Box 1">
          <a:extLst>
            <a:ext uri="{FF2B5EF4-FFF2-40B4-BE49-F238E27FC236}">
              <a16:creationId xmlns:a16="http://schemas.microsoft.com/office/drawing/2014/main" xmlns="" id="{204D5E4C-B464-4AA9-8345-973DC1F4A014}"/>
            </a:ext>
          </a:extLst>
        </xdr:cNvPr>
        <xdr:cNvSpPr txBox="1">
          <a:spLocks noChangeArrowheads="1"/>
        </xdr:cNvSpPr>
      </xdr:nvSpPr>
      <xdr:spPr bwMode="auto">
        <a:xfrm>
          <a:off x="1392555" y="9090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17</xdr:row>
      <xdr:rowOff>0</xdr:rowOff>
    </xdr:from>
    <xdr:ext cx="0" cy="602116"/>
    <xdr:sp macro="" textlink="">
      <xdr:nvSpPr>
        <xdr:cNvPr id="18" name="Text Box 2">
          <a:extLst>
            <a:ext uri="{FF2B5EF4-FFF2-40B4-BE49-F238E27FC236}">
              <a16:creationId xmlns:a16="http://schemas.microsoft.com/office/drawing/2014/main" xmlns="" id="{0189BC64-0F7F-4D70-BE56-C2181857834C}"/>
            </a:ext>
          </a:extLst>
        </xdr:cNvPr>
        <xdr:cNvSpPr txBox="1">
          <a:spLocks noChangeArrowheads="1"/>
        </xdr:cNvSpPr>
      </xdr:nvSpPr>
      <xdr:spPr bwMode="auto">
        <a:xfrm>
          <a:off x="1392555" y="9090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8"/>
  <sheetViews>
    <sheetView view="pageBreakPreview" zoomScale="60" zoomScaleNormal="70" workbookViewId="0">
      <selection activeCell="AL15" sqref="AL15"/>
    </sheetView>
  </sheetViews>
  <sheetFormatPr defaultColWidth="8.875" defaultRowHeight="18" outlineLevelCol="1"/>
  <cols>
    <col min="1" max="1" width="6.25" style="33" customWidth="1"/>
    <col min="2" max="2" width="40.875" style="33" customWidth="1"/>
    <col min="3" max="3" width="18.25" style="33" customWidth="1"/>
    <col min="4" max="4" width="17.875" style="33" customWidth="1"/>
    <col min="5" max="5" width="18.625" style="33" customWidth="1"/>
    <col min="6" max="6" width="12.125" style="33" customWidth="1"/>
    <col min="7" max="7" width="14.25" style="33" customWidth="1"/>
    <col min="8" max="8" width="12.375" style="33" customWidth="1"/>
    <col min="9" max="9" width="13.625" style="33" customWidth="1"/>
    <col min="10" max="10" width="12.875" style="33" customWidth="1"/>
    <col min="11" max="11" width="13.25" style="33" customWidth="1"/>
    <col min="12" max="12" width="13.75" style="33" customWidth="1"/>
    <col min="13" max="13" width="7.125" style="33" hidden="1" customWidth="1"/>
    <col min="14" max="14" width="7.625" style="33" hidden="1" customWidth="1"/>
    <col min="15" max="15" width="7" style="33" hidden="1" customWidth="1"/>
    <col min="16" max="16" width="7.375" style="33" hidden="1" customWidth="1"/>
    <col min="17" max="17" width="12.875" style="33" hidden="1" customWidth="1"/>
    <col min="18" max="18" width="13.75" style="33" hidden="1" customWidth="1"/>
    <col min="19" max="19" width="14.75" style="33" hidden="1" customWidth="1"/>
    <col min="20" max="20" width="18.125" style="33" hidden="1" customWidth="1" outlineLevel="1"/>
    <col min="21" max="21" width="9" style="33" hidden="1" customWidth="1" outlineLevel="1"/>
    <col min="22" max="22" width="9.125" style="33" hidden="1" customWidth="1" outlineLevel="1"/>
    <col min="23" max="23" width="9" style="33" hidden="1" customWidth="1" outlineLevel="1"/>
    <col min="24" max="25" width="9.125" style="33" hidden="1" customWidth="1" outlineLevel="1"/>
    <col min="26" max="26" width="11.125" style="33" hidden="1" customWidth="1" outlineLevel="1"/>
    <col min="27" max="27" width="9" style="33" hidden="1" customWidth="1" outlineLevel="1"/>
    <col min="28" max="28" width="9.125" style="33" hidden="1" customWidth="1" outlineLevel="1"/>
    <col min="29" max="29" width="9" style="33" hidden="1" customWidth="1" outlineLevel="1"/>
    <col min="30" max="30" width="13.25" style="33" hidden="1" customWidth="1" outlineLevel="1"/>
    <col min="31" max="31" width="25.125" style="33" hidden="1" customWidth="1" outlineLevel="1"/>
    <col min="32" max="32" width="24.375" style="33" hidden="1" customWidth="1" outlineLevel="1"/>
    <col min="33" max="33" width="14.625" style="33" customWidth="1" collapsed="1"/>
    <col min="34" max="16384" width="8.875" style="33"/>
  </cols>
  <sheetData>
    <row r="1" spans="1:39" s="9" customFormat="1" ht="18.75">
      <c r="A1" s="201" t="s">
        <v>47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row>
    <row r="2" spans="1:39" s="9" customFormat="1" ht="36.6" customHeight="1">
      <c r="A2" s="195" t="s">
        <v>91</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row>
    <row r="3" spans="1:39" s="9" customFormat="1" ht="35.25" customHeight="1">
      <c r="A3" s="202" t="s">
        <v>173</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row>
    <row r="4" spans="1:39" s="9" customFormat="1" ht="18.75">
      <c r="A4" s="10"/>
      <c r="B4" s="11"/>
      <c r="C4" s="2"/>
      <c r="D4" s="2"/>
      <c r="E4" s="2"/>
      <c r="F4" s="2"/>
      <c r="G4" s="2"/>
      <c r="H4" s="2"/>
      <c r="I4" s="2"/>
      <c r="J4" s="203" t="s">
        <v>21</v>
      </c>
      <c r="K4" s="203"/>
      <c r="L4" s="203"/>
      <c r="M4" s="203"/>
      <c r="N4" s="203"/>
      <c r="O4" s="203"/>
      <c r="P4" s="203"/>
      <c r="Q4" s="203"/>
      <c r="R4" s="203"/>
      <c r="S4" s="203"/>
      <c r="T4" s="203"/>
      <c r="U4" s="203"/>
      <c r="V4" s="203"/>
      <c r="W4" s="203"/>
      <c r="X4" s="203"/>
      <c r="Y4" s="203"/>
      <c r="Z4" s="203"/>
      <c r="AA4" s="203"/>
      <c r="AB4" s="203"/>
      <c r="AC4" s="203"/>
      <c r="AD4" s="203"/>
      <c r="AE4" s="203"/>
      <c r="AF4" s="203"/>
      <c r="AG4" s="203"/>
    </row>
    <row r="5" spans="1:39" s="9" customFormat="1" ht="43.9" customHeight="1">
      <c r="A5" s="190" t="s">
        <v>20</v>
      </c>
      <c r="B5" s="190" t="s">
        <v>0</v>
      </c>
      <c r="C5" s="190" t="s">
        <v>92</v>
      </c>
      <c r="D5" s="190"/>
      <c r="E5" s="190"/>
      <c r="F5" s="191" t="s">
        <v>56</v>
      </c>
      <c r="G5" s="192"/>
      <c r="H5" s="192"/>
      <c r="I5" s="193"/>
      <c r="J5" s="190" t="s">
        <v>93</v>
      </c>
      <c r="K5" s="190"/>
      <c r="L5" s="190"/>
      <c r="M5" s="191" t="s">
        <v>56</v>
      </c>
      <c r="N5" s="192"/>
      <c r="O5" s="192"/>
      <c r="P5" s="193"/>
      <c r="Q5" s="191" t="s">
        <v>58</v>
      </c>
      <c r="R5" s="192"/>
      <c r="S5" s="193"/>
      <c r="T5" s="200" t="s">
        <v>1</v>
      </c>
      <c r="U5" s="188" t="s">
        <v>2</v>
      </c>
      <c r="V5" s="188"/>
      <c r="W5" s="188"/>
      <c r="X5" s="188"/>
      <c r="Y5" s="188"/>
      <c r="Z5" s="188" t="s">
        <v>3</v>
      </c>
      <c r="AA5" s="188"/>
      <c r="AB5" s="188"/>
      <c r="AC5" s="188"/>
      <c r="AD5" s="188"/>
      <c r="AE5" s="188"/>
      <c r="AF5" s="200" t="s">
        <v>4</v>
      </c>
      <c r="AG5" s="190" t="s">
        <v>5</v>
      </c>
    </row>
    <row r="6" spans="1:39" s="9" customFormat="1" ht="18.75" customHeight="1">
      <c r="A6" s="190"/>
      <c r="B6" s="190"/>
      <c r="C6" s="190"/>
      <c r="D6" s="190"/>
      <c r="E6" s="190"/>
      <c r="F6" s="194"/>
      <c r="G6" s="195"/>
      <c r="H6" s="195"/>
      <c r="I6" s="196"/>
      <c r="J6" s="190"/>
      <c r="K6" s="190"/>
      <c r="L6" s="190"/>
      <c r="M6" s="194"/>
      <c r="N6" s="195"/>
      <c r="O6" s="195"/>
      <c r="P6" s="196"/>
      <c r="Q6" s="194"/>
      <c r="R6" s="195"/>
      <c r="S6" s="196"/>
      <c r="T6" s="200"/>
      <c r="U6" s="12"/>
      <c r="V6" s="12"/>
      <c r="W6" s="12"/>
      <c r="X6" s="12"/>
      <c r="Y6" s="12"/>
      <c r="Z6" s="12"/>
      <c r="AA6" s="12"/>
      <c r="AB6" s="12"/>
      <c r="AC6" s="12"/>
      <c r="AD6" s="12"/>
      <c r="AE6" s="12"/>
      <c r="AF6" s="200"/>
      <c r="AG6" s="190"/>
    </row>
    <row r="7" spans="1:39" s="9" customFormat="1" ht="18.75" customHeight="1">
      <c r="A7" s="190"/>
      <c r="B7" s="190"/>
      <c r="C7" s="190"/>
      <c r="D7" s="190"/>
      <c r="E7" s="190"/>
      <c r="F7" s="197"/>
      <c r="G7" s="198"/>
      <c r="H7" s="198"/>
      <c r="I7" s="199"/>
      <c r="J7" s="190"/>
      <c r="K7" s="190"/>
      <c r="L7" s="190"/>
      <c r="M7" s="197"/>
      <c r="N7" s="198"/>
      <c r="O7" s="198"/>
      <c r="P7" s="199"/>
      <c r="Q7" s="197"/>
      <c r="R7" s="198"/>
      <c r="S7" s="199"/>
      <c r="T7" s="200"/>
      <c r="U7" s="12"/>
      <c r="V7" s="12"/>
      <c r="W7" s="12"/>
      <c r="X7" s="12"/>
      <c r="Y7" s="12"/>
      <c r="Z7" s="12"/>
      <c r="AA7" s="12"/>
      <c r="AB7" s="12"/>
      <c r="AC7" s="12"/>
      <c r="AD7" s="12"/>
      <c r="AE7" s="12"/>
      <c r="AF7" s="200"/>
      <c r="AG7" s="190"/>
    </row>
    <row r="8" spans="1:39" s="9" customFormat="1" ht="18.75" customHeight="1">
      <c r="A8" s="190"/>
      <c r="B8" s="190"/>
      <c r="C8" s="189" t="s">
        <v>6</v>
      </c>
      <c r="D8" s="189" t="s">
        <v>2</v>
      </c>
      <c r="E8" s="189"/>
      <c r="F8" s="204" t="s">
        <v>12</v>
      </c>
      <c r="G8" s="205"/>
      <c r="H8" s="204" t="s">
        <v>19</v>
      </c>
      <c r="I8" s="205"/>
      <c r="J8" s="189" t="s">
        <v>6</v>
      </c>
      <c r="K8" s="189" t="s">
        <v>2</v>
      </c>
      <c r="L8" s="189"/>
      <c r="M8" s="204" t="s">
        <v>12</v>
      </c>
      <c r="N8" s="205"/>
      <c r="O8" s="204" t="s">
        <v>19</v>
      </c>
      <c r="P8" s="205"/>
      <c r="Q8" s="189" t="s">
        <v>6</v>
      </c>
      <c r="R8" s="189" t="s">
        <v>2</v>
      </c>
      <c r="S8" s="189"/>
      <c r="T8" s="200"/>
      <c r="U8" s="188" t="s">
        <v>7</v>
      </c>
      <c r="V8" s="188" t="s">
        <v>8</v>
      </c>
      <c r="W8" s="188" t="s">
        <v>9</v>
      </c>
      <c r="X8" s="188" t="s">
        <v>10</v>
      </c>
      <c r="Y8" s="188" t="s">
        <v>11</v>
      </c>
      <c r="Z8" s="188" t="s">
        <v>6</v>
      </c>
      <c r="AA8" s="188" t="s">
        <v>2</v>
      </c>
      <c r="AB8" s="188"/>
      <c r="AC8" s="188"/>
      <c r="AD8" s="188"/>
      <c r="AE8" s="188"/>
      <c r="AF8" s="200"/>
      <c r="AG8" s="190"/>
    </row>
    <row r="9" spans="1:39" s="9" customFormat="1" ht="32.450000000000003" customHeight="1">
      <c r="A9" s="190"/>
      <c r="B9" s="190"/>
      <c r="C9" s="189"/>
      <c r="D9" s="13" t="s">
        <v>12</v>
      </c>
      <c r="E9" s="13" t="s">
        <v>19</v>
      </c>
      <c r="F9" s="14" t="s">
        <v>57</v>
      </c>
      <c r="G9" s="14" t="s">
        <v>59</v>
      </c>
      <c r="H9" s="14" t="s">
        <v>57</v>
      </c>
      <c r="I9" s="14" t="s">
        <v>59</v>
      </c>
      <c r="J9" s="189"/>
      <c r="K9" s="13" t="s">
        <v>12</v>
      </c>
      <c r="L9" s="13" t="s">
        <v>19</v>
      </c>
      <c r="M9" s="14" t="s">
        <v>59</v>
      </c>
      <c r="N9" s="14" t="s">
        <v>57</v>
      </c>
      <c r="O9" s="14" t="s">
        <v>59</v>
      </c>
      <c r="P9" s="14" t="s">
        <v>57</v>
      </c>
      <c r="Q9" s="189"/>
      <c r="R9" s="13" t="s">
        <v>12</v>
      </c>
      <c r="S9" s="13" t="s">
        <v>19</v>
      </c>
      <c r="T9" s="200"/>
      <c r="U9" s="188"/>
      <c r="V9" s="188"/>
      <c r="W9" s="188"/>
      <c r="X9" s="188"/>
      <c r="Y9" s="188"/>
      <c r="Z9" s="188"/>
      <c r="AA9" s="12" t="s">
        <v>7</v>
      </c>
      <c r="AB9" s="12" t="s">
        <v>8</v>
      </c>
      <c r="AC9" s="12" t="s">
        <v>13</v>
      </c>
      <c r="AD9" s="12" t="s">
        <v>14</v>
      </c>
      <c r="AE9" s="12" t="s">
        <v>15</v>
      </c>
      <c r="AF9" s="200"/>
      <c r="AG9" s="190"/>
    </row>
    <row r="10" spans="1:39" s="38" customFormat="1" ht="18.75" customHeight="1">
      <c r="A10" s="34">
        <v>1</v>
      </c>
      <c r="B10" s="34">
        <v>2</v>
      </c>
      <c r="C10" s="35" t="s">
        <v>79</v>
      </c>
      <c r="D10" s="34">
        <v>10</v>
      </c>
      <c r="E10" s="34">
        <v>11</v>
      </c>
      <c r="F10" s="34">
        <v>12</v>
      </c>
      <c r="G10" s="34">
        <v>13</v>
      </c>
      <c r="H10" s="34">
        <v>14</v>
      </c>
      <c r="I10" s="34">
        <v>15</v>
      </c>
      <c r="J10" s="35" t="s">
        <v>80</v>
      </c>
      <c r="K10" s="34" t="s">
        <v>89</v>
      </c>
      <c r="L10" s="34" t="s">
        <v>90</v>
      </c>
      <c r="M10" s="34">
        <v>21</v>
      </c>
      <c r="N10" s="34">
        <v>22</v>
      </c>
      <c r="O10" s="34">
        <v>23</v>
      </c>
      <c r="P10" s="34">
        <v>24</v>
      </c>
      <c r="Q10" s="35" t="s">
        <v>69</v>
      </c>
      <c r="R10" s="34" t="s">
        <v>70</v>
      </c>
      <c r="S10" s="34" t="s">
        <v>71</v>
      </c>
      <c r="T10" s="36"/>
      <c r="U10" s="37"/>
      <c r="V10" s="37"/>
      <c r="W10" s="37"/>
      <c r="X10" s="37"/>
      <c r="Y10" s="37"/>
      <c r="Z10" s="37"/>
      <c r="AA10" s="37"/>
      <c r="AB10" s="37"/>
      <c r="AC10" s="37"/>
      <c r="AD10" s="37"/>
      <c r="AE10" s="37"/>
      <c r="AF10" s="36"/>
      <c r="AG10" s="34">
        <v>19</v>
      </c>
    </row>
    <row r="11" spans="1:39" s="9" customFormat="1" ht="33.75" customHeight="1">
      <c r="A11" s="15"/>
      <c r="B11" s="15" t="s">
        <v>16</v>
      </c>
      <c r="C11" s="16">
        <f t="shared" ref="C11:AF11" si="0">SUBTOTAL(9,C12:C14)</f>
        <v>13289</v>
      </c>
      <c r="D11" s="16">
        <f t="shared" si="0"/>
        <v>13289</v>
      </c>
      <c r="E11" s="16">
        <f t="shared" si="0"/>
        <v>0</v>
      </c>
      <c r="F11" s="16">
        <f t="shared" si="0"/>
        <v>87541</v>
      </c>
      <c r="G11" s="16">
        <f t="shared" si="0"/>
        <v>0</v>
      </c>
      <c r="H11" s="16">
        <f t="shared" si="0"/>
        <v>0</v>
      </c>
      <c r="I11" s="16">
        <f t="shared" si="0"/>
        <v>0</v>
      </c>
      <c r="J11" s="16">
        <f>J12+J14</f>
        <v>100830</v>
      </c>
      <c r="K11" s="16">
        <f>K12+K14</f>
        <v>100830</v>
      </c>
      <c r="L11" s="16">
        <f t="shared" si="0"/>
        <v>0</v>
      </c>
      <c r="M11" s="16">
        <f t="shared" si="0"/>
        <v>0</v>
      </c>
      <c r="N11" s="16">
        <f t="shared" si="0"/>
        <v>0</v>
      </c>
      <c r="O11" s="16">
        <f t="shared" si="0"/>
        <v>0</v>
      </c>
      <c r="P11" s="16">
        <f t="shared" si="0"/>
        <v>0</v>
      </c>
      <c r="Q11" s="16">
        <f t="shared" si="0"/>
        <v>100830</v>
      </c>
      <c r="R11" s="16">
        <f t="shared" si="0"/>
        <v>100830</v>
      </c>
      <c r="S11" s="16">
        <f t="shared" si="0"/>
        <v>0</v>
      </c>
      <c r="T11" s="16">
        <f t="shared" si="0"/>
        <v>0</v>
      </c>
      <c r="U11" s="16">
        <f t="shared" si="0"/>
        <v>0</v>
      </c>
      <c r="V11" s="16">
        <f t="shared" si="0"/>
        <v>0</v>
      </c>
      <c r="W11" s="16">
        <f t="shared" si="0"/>
        <v>0</v>
      </c>
      <c r="X11" s="16">
        <f t="shared" si="0"/>
        <v>0</v>
      </c>
      <c r="Y11" s="16">
        <f t="shared" si="0"/>
        <v>0</v>
      </c>
      <c r="Z11" s="16">
        <f t="shared" si="0"/>
        <v>0</v>
      </c>
      <c r="AA11" s="16">
        <f t="shared" si="0"/>
        <v>0</v>
      </c>
      <c r="AB11" s="16">
        <f t="shared" si="0"/>
        <v>0</v>
      </c>
      <c r="AC11" s="16">
        <f t="shared" si="0"/>
        <v>0</v>
      </c>
      <c r="AD11" s="16">
        <f t="shared" si="0"/>
        <v>0</v>
      </c>
      <c r="AE11" s="16">
        <f t="shared" si="0"/>
        <v>0</v>
      </c>
      <c r="AF11" s="16">
        <f t="shared" si="0"/>
        <v>0</v>
      </c>
      <c r="AG11" s="17"/>
      <c r="AH11" s="18"/>
      <c r="AI11" s="19"/>
    </row>
    <row r="12" spans="1:39" s="9" customFormat="1" ht="54" customHeight="1">
      <c r="A12" s="20" t="s">
        <v>17</v>
      </c>
      <c r="B12" s="21" t="s">
        <v>48</v>
      </c>
      <c r="C12" s="16">
        <f t="shared" ref="C12:AF12" si="1">SUBTOTAL(9,C13:C13)</f>
        <v>13289</v>
      </c>
      <c r="D12" s="16">
        <f t="shared" si="1"/>
        <v>13289</v>
      </c>
      <c r="E12" s="16">
        <f t="shared" si="1"/>
        <v>0</v>
      </c>
      <c r="F12" s="16">
        <f t="shared" si="1"/>
        <v>0</v>
      </c>
      <c r="G12" s="16">
        <f t="shared" si="1"/>
        <v>0</v>
      </c>
      <c r="H12" s="16">
        <f t="shared" si="1"/>
        <v>0</v>
      </c>
      <c r="I12" s="16">
        <f t="shared" si="1"/>
        <v>0</v>
      </c>
      <c r="J12" s="16">
        <f t="shared" si="1"/>
        <v>13289</v>
      </c>
      <c r="K12" s="16">
        <f t="shared" si="1"/>
        <v>13289</v>
      </c>
      <c r="L12" s="16">
        <f t="shared" si="1"/>
        <v>0</v>
      </c>
      <c r="M12" s="16">
        <f t="shared" si="1"/>
        <v>0</v>
      </c>
      <c r="N12" s="16">
        <f t="shared" si="1"/>
        <v>0</v>
      </c>
      <c r="O12" s="16">
        <f t="shared" si="1"/>
        <v>0</v>
      </c>
      <c r="P12" s="16">
        <f t="shared" si="1"/>
        <v>0</v>
      </c>
      <c r="Q12" s="16">
        <f t="shared" si="1"/>
        <v>13289</v>
      </c>
      <c r="R12" s="16">
        <f t="shared" si="1"/>
        <v>13289</v>
      </c>
      <c r="S12" s="16">
        <f t="shared" si="1"/>
        <v>0</v>
      </c>
      <c r="T12" s="16">
        <f t="shared" si="1"/>
        <v>0</v>
      </c>
      <c r="U12" s="16">
        <f t="shared" si="1"/>
        <v>0</v>
      </c>
      <c r="V12" s="16">
        <f t="shared" si="1"/>
        <v>0</v>
      </c>
      <c r="W12" s="16">
        <f t="shared" si="1"/>
        <v>0</v>
      </c>
      <c r="X12" s="16">
        <f t="shared" si="1"/>
        <v>0</v>
      </c>
      <c r="Y12" s="16">
        <f t="shared" si="1"/>
        <v>0</v>
      </c>
      <c r="Z12" s="16">
        <f t="shared" si="1"/>
        <v>0</v>
      </c>
      <c r="AA12" s="16">
        <f t="shared" si="1"/>
        <v>0</v>
      </c>
      <c r="AB12" s="16">
        <f t="shared" si="1"/>
        <v>0</v>
      </c>
      <c r="AC12" s="16">
        <f t="shared" si="1"/>
        <v>0</v>
      </c>
      <c r="AD12" s="16">
        <f t="shared" si="1"/>
        <v>0</v>
      </c>
      <c r="AE12" s="16">
        <f t="shared" si="1"/>
        <v>0</v>
      </c>
      <c r="AF12" s="16">
        <f t="shared" si="1"/>
        <v>0</v>
      </c>
      <c r="AG12" s="22"/>
      <c r="AH12" s="23"/>
      <c r="AI12" s="23"/>
      <c r="AJ12" s="23"/>
      <c r="AK12" s="24"/>
    </row>
    <row r="13" spans="1:39" s="169" customFormat="1" ht="76.5" customHeight="1">
      <c r="A13" s="184">
        <v>1</v>
      </c>
      <c r="B13" s="185" t="s">
        <v>75</v>
      </c>
      <c r="C13" s="186">
        <f>D13</f>
        <v>13289</v>
      </c>
      <c r="D13" s="186">
        <v>13289</v>
      </c>
      <c r="E13" s="186"/>
      <c r="F13" s="186"/>
      <c r="G13" s="186"/>
      <c r="H13" s="186"/>
      <c r="I13" s="186"/>
      <c r="J13" s="186">
        <f>K13</f>
        <v>13289</v>
      </c>
      <c r="K13" s="186">
        <f>D13</f>
        <v>13289</v>
      </c>
      <c r="L13" s="186">
        <f>E13-H13+I13</f>
        <v>0</v>
      </c>
      <c r="M13" s="186"/>
      <c r="N13" s="186"/>
      <c r="O13" s="186"/>
      <c r="P13" s="186"/>
      <c r="Q13" s="186">
        <f t="shared" ref="Q13" si="2">R13+S13</f>
        <v>13289</v>
      </c>
      <c r="R13" s="186">
        <f>K13-M13+N13</f>
        <v>13289</v>
      </c>
      <c r="S13" s="186">
        <f>L13-O13+P13</f>
        <v>0</v>
      </c>
      <c r="T13" s="186"/>
      <c r="U13" s="186"/>
      <c r="V13" s="186"/>
      <c r="W13" s="186"/>
      <c r="X13" s="186"/>
      <c r="Y13" s="186"/>
      <c r="Z13" s="186"/>
      <c r="AA13" s="186"/>
      <c r="AB13" s="186"/>
      <c r="AC13" s="186"/>
      <c r="AD13" s="186"/>
      <c r="AE13" s="186"/>
      <c r="AF13" s="186"/>
      <c r="AG13" s="187"/>
      <c r="AH13" s="166"/>
      <c r="AI13" s="167"/>
      <c r="AJ13" s="167"/>
      <c r="AK13" s="168"/>
      <c r="AM13" s="170"/>
    </row>
    <row r="14" spans="1:39" s="9" customFormat="1" ht="55.5" customHeight="1">
      <c r="A14" s="20" t="s">
        <v>18</v>
      </c>
      <c r="B14" s="21" t="s">
        <v>78</v>
      </c>
      <c r="C14" s="16">
        <f>SUM(C15:C18)</f>
        <v>0</v>
      </c>
      <c r="D14" s="16">
        <f t="shared" ref="D14:L14" si="3">SUM(D15:D18)</f>
        <v>0</v>
      </c>
      <c r="E14" s="16">
        <f t="shared" si="3"/>
        <v>0</v>
      </c>
      <c r="F14" s="16">
        <f t="shared" si="3"/>
        <v>87541</v>
      </c>
      <c r="G14" s="16">
        <f t="shared" si="3"/>
        <v>0</v>
      </c>
      <c r="H14" s="16">
        <f t="shared" si="3"/>
        <v>0</v>
      </c>
      <c r="I14" s="16">
        <f t="shared" si="3"/>
        <v>0</v>
      </c>
      <c r="J14" s="16">
        <f t="shared" si="3"/>
        <v>87541</v>
      </c>
      <c r="K14" s="16">
        <f t="shared" si="3"/>
        <v>87541</v>
      </c>
      <c r="L14" s="16">
        <f t="shared" si="3"/>
        <v>0</v>
      </c>
      <c r="M14" s="16"/>
      <c r="N14" s="16"/>
      <c r="O14" s="16"/>
      <c r="P14" s="16"/>
      <c r="Q14" s="16">
        <f>R14+S14</f>
        <v>87541</v>
      </c>
      <c r="R14" s="16">
        <f>K14-M14+N14</f>
        <v>87541</v>
      </c>
      <c r="S14" s="16">
        <f>L14-O14+P14</f>
        <v>0</v>
      </c>
      <c r="T14" s="1"/>
      <c r="U14" s="1"/>
      <c r="V14" s="1"/>
      <c r="W14" s="1"/>
      <c r="X14" s="1"/>
      <c r="Y14" s="1"/>
      <c r="Z14" s="1"/>
      <c r="AA14" s="1"/>
      <c r="AB14" s="1"/>
      <c r="AC14" s="1"/>
      <c r="AD14" s="1"/>
      <c r="AE14" s="1"/>
      <c r="AF14" s="1"/>
      <c r="AG14" s="26"/>
      <c r="AH14" s="27"/>
      <c r="AI14" s="23"/>
      <c r="AJ14" s="23"/>
      <c r="AK14" s="28"/>
      <c r="AM14" s="29"/>
    </row>
    <row r="15" spans="1:39" s="9" customFormat="1" ht="55.5" customHeight="1">
      <c r="A15" s="25">
        <v>1</v>
      </c>
      <c r="B15" s="30" t="s">
        <v>86</v>
      </c>
      <c r="C15" s="1"/>
      <c r="D15" s="1"/>
      <c r="E15" s="1"/>
      <c r="F15" s="1">
        <v>19414</v>
      </c>
      <c r="G15" s="1"/>
      <c r="H15" s="1"/>
      <c r="I15" s="1"/>
      <c r="J15" s="1">
        <v>19414</v>
      </c>
      <c r="K15" s="1">
        <v>19414</v>
      </c>
      <c r="L15" s="1"/>
      <c r="M15" s="1"/>
      <c r="N15" s="1"/>
      <c r="O15" s="1"/>
      <c r="P15" s="1"/>
      <c r="Q15" s="1"/>
      <c r="R15" s="1"/>
      <c r="S15" s="1"/>
      <c r="T15" s="1"/>
      <c r="U15" s="1"/>
      <c r="V15" s="1"/>
      <c r="W15" s="1"/>
      <c r="X15" s="1"/>
      <c r="Y15" s="1"/>
      <c r="Z15" s="1"/>
      <c r="AA15" s="1"/>
      <c r="AB15" s="1"/>
      <c r="AC15" s="1"/>
      <c r="AD15" s="1"/>
      <c r="AE15" s="1"/>
      <c r="AF15" s="1"/>
      <c r="AG15" s="26"/>
      <c r="AH15" s="27"/>
      <c r="AI15" s="23"/>
      <c r="AJ15" s="23"/>
      <c r="AK15" s="28"/>
      <c r="AM15" s="29"/>
    </row>
    <row r="16" spans="1:39" s="9" customFormat="1" ht="55.5" customHeight="1">
      <c r="A16" s="25">
        <v>2</v>
      </c>
      <c r="B16" s="31" t="s">
        <v>87</v>
      </c>
      <c r="C16" s="1"/>
      <c r="D16" s="1"/>
      <c r="E16" s="1"/>
      <c r="F16" s="1">
        <f>76036-11209</f>
        <v>64827</v>
      </c>
      <c r="G16" s="1"/>
      <c r="H16" s="1"/>
      <c r="I16" s="1"/>
      <c r="J16" s="1">
        <f>F16</f>
        <v>64827</v>
      </c>
      <c r="K16" s="1">
        <f>J16</f>
        <v>64827</v>
      </c>
      <c r="L16" s="1"/>
      <c r="M16" s="1"/>
      <c r="N16" s="1"/>
      <c r="O16" s="1"/>
      <c r="P16" s="1"/>
      <c r="Q16" s="1"/>
      <c r="R16" s="1"/>
      <c r="S16" s="1"/>
      <c r="T16" s="1"/>
      <c r="U16" s="1"/>
      <c r="V16" s="1"/>
      <c r="W16" s="1"/>
      <c r="X16" s="1"/>
      <c r="Y16" s="1"/>
      <c r="Z16" s="1"/>
      <c r="AA16" s="1"/>
      <c r="AB16" s="1"/>
      <c r="AC16" s="1"/>
      <c r="AD16" s="1"/>
      <c r="AE16" s="1"/>
      <c r="AF16" s="1"/>
      <c r="AG16" s="26"/>
      <c r="AH16" s="27"/>
      <c r="AI16" s="23"/>
      <c r="AJ16" s="23"/>
      <c r="AK16" s="28"/>
      <c r="AM16" s="29"/>
    </row>
    <row r="17" spans="1:39" s="9" customFormat="1" ht="55.5" customHeight="1">
      <c r="A17" s="25">
        <v>3</v>
      </c>
      <c r="B17" s="30" t="s">
        <v>88</v>
      </c>
      <c r="C17" s="1"/>
      <c r="D17" s="1"/>
      <c r="E17" s="1"/>
      <c r="F17" s="1">
        <v>3300</v>
      </c>
      <c r="G17" s="1"/>
      <c r="H17" s="1"/>
      <c r="I17" s="1"/>
      <c r="J17" s="1">
        <v>3300</v>
      </c>
      <c r="K17" s="1">
        <v>3300</v>
      </c>
      <c r="L17" s="1"/>
      <c r="M17" s="1"/>
      <c r="N17" s="1"/>
      <c r="O17" s="1"/>
      <c r="P17" s="1"/>
      <c r="Q17" s="1"/>
      <c r="R17" s="1"/>
      <c r="S17" s="1"/>
      <c r="T17" s="1"/>
      <c r="U17" s="1"/>
      <c r="V17" s="1"/>
      <c r="W17" s="1"/>
      <c r="X17" s="1"/>
      <c r="Y17" s="1"/>
      <c r="Z17" s="1"/>
      <c r="AA17" s="1"/>
      <c r="AB17" s="1"/>
      <c r="AC17" s="1"/>
      <c r="AD17" s="1"/>
      <c r="AE17" s="1"/>
      <c r="AF17" s="1"/>
      <c r="AG17" s="26"/>
      <c r="AH17" s="27"/>
      <c r="AI17" s="23"/>
      <c r="AJ17" s="23"/>
      <c r="AK17" s="28"/>
      <c r="AM17" s="29"/>
    </row>
    <row r="18" spans="1:39" ht="36" customHeight="1">
      <c r="A18" s="25">
        <v>4</v>
      </c>
      <c r="B18" s="30" t="s">
        <v>72</v>
      </c>
      <c r="C18" s="1"/>
      <c r="D18" s="1"/>
      <c r="E18" s="1"/>
      <c r="F18" s="32"/>
      <c r="G18" s="32"/>
      <c r="H18" s="32"/>
      <c r="I18" s="32"/>
      <c r="J18" s="1"/>
      <c r="K18" s="1"/>
      <c r="L18" s="1"/>
      <c r="M18" s="32"/>
      <c r="N18" s="32"/>
      <c r="O18" s="32"/>
      <c r="P18" s="32"/>
      <c r="Q18" s="32"/>
      <c r="R18" s="32"/>
      <c r="S18" s="32"/>
      <c r="T18" s="32"/>
      <c r="U18" s="32"/>
      <c r="V18" s="32"/>
      <c r="W18" s="32"/>
      <c r="X18" s="32"/>
      <c r="Y18" s="32"/>
      <c r="Z18" s="32"/>
      <c r="AA18" s="32"/>
      <c r="AB18" s="32"/>
      <c r="AC18" s="32"/>
      <c r="AD18" s="32"/>
      <c r="AE18" s="32"/>
      <c r="AF18" s="32"/>
      <c r="AG18" s="95"/>
    </row>
  </sheetData>
  <mergeCells count="33">
    <mergeCell ref="A1:AG1"/>
    <mergeCell ref="A2:AG2"/>
    <mergeCell ref="A3:AG3"/>
    <mergeCell ref="J4:AG4"/>
    <mergeCell ref="O8:P8"/>
    <mergeCell ref="Z8:Z9"/>
    <mergeCell ref="Z5:AE5"/>
    <mergeCell ref="AF5:AF9"/>
    <mergeCell ref="AG5:AG9"/>
    <mergeCell ref="AA8:AE8"/>
    <mergeCell ref="U8:U9"/>
    <mergeCell ref="M5:P7"/>
    <mergeCell ref="M8:N8"/>
    <mergeCell ref="F5:I7"/>
    <mergeCell ref="F8:G8"/>
    <mergeCell ref="H8:I8"/>
    <mergeCell ref="A5:A9"/>
    <mergeCell ref="B5:B9"/>
    <mergeCell ref="W8:W9"/>
    <mergeCell ref="X8:X9"/>
    <mergeCell ref="C5:E7"/>
    <mergeCell ref="C8:C9"/>
    <mergeCell ref="D8:E8"/>
    <mergeCell ref="Y8:Y9"/>
    <mergeCell ref="Q8:Q9"/>
    <mergeCell ref="R8:S8"/>
    <mergeCell ref="J5:L7"/>
    <mergeCell ref="Q5:S7"/>
    <mergeCell ref="J8:J9"/>
    <mergeCell ref="K8:L8"/>
    <mergeCell ref="V8:V9"/>
    <mergeCell ref="T5:T9"/>
    <mergeCell ref="U5:Y5"/>
  </mergeCells>
  <pageMargins left="0.7" right="0.39" top="0.44" bottom="0.75" header="0.3" footer="0.3"/>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1"/>
  <sheetViews>
    <sheetView showZeros="0" tabSelected="1" zoomScale="84" zoomScaleNormal="84" workbookViewId="0">
      <pane ySplit="8" topLeftCell="A9" activePane="bottomLeft" state="frozen"/>
      <selection pane="bottomLeft" activeCell="AL21" sqref="AL21"/>
    </sheetView>
  </sheetViews>
  <sheetFormatPr defaultColWidth="7.875" defaultRowHeight="12.75" outlineLevelRow="1" outlineLevelCol="1"/>
  <cols>
    <col min="1" max="1" width="6.25" style="6" customWidth="1"/>
    <col min="2" max="2" width="55.875" style="6" customWidth="1"/>
    <col min="3" max="3" width="15.75" style="55" hidden="1" customWidth="1"/>
    <col min="4" max="4" width="7.875" style="55" hidden="1" customWidth="1" outlineLevel="1"/>
    <col min="5" max="5" width="12.75" style="55" customWidth="1" collapsed="1"/>
    <col min="6" max="6" width="16.375" style="55" hidden="1" customWidth="1" outlineLevel="1"/>
    <col min="7" max="7" width="10.75" style="55" customWidth="1" collapsed="1"/>
    <col min="8" max="9" width="11.125" style="55" hidden="1" customWidth="1" outlineLevel="1"/>
    <col min="10" max="11" width="10.75" style="55" hidden="1" customWidth="1" outlineLevel="1"/>
    <col min="12" max="12" width="11" style="5" hidden="1" customWidth="1" outlineLevel="1"/>
    <col min="13" max="13" width="15.625" style="56" customWidth="1" collapsed="1"/>
    <col min="14" max="14" width="9.375" style="6" customWidth="1"/>
    <col min="15" max="15" width="9.75" style="61" customWidth="1"/>
    <col min="16" max="16" width="7.125" style="6" hidden="1" customWidth="1"/>
    <col min="17" max="17" width="9.625" style="6" hidden="1" customWidth="1"/>
    <col min="18" max="18" width="9.375" style="6" customWidth="1"/>
    <col min="19" max="19" width="9.75" style="6" customWidth="1"/>
    <col min="20" max="20" width="9.25" style="6" customWidth="1"/>
    <col min="21" max="21" width="9.75" style="6" customWidth="1"/>
    <col min="22" max="22" width="10" style="6" customWidth="1"/>
    <col min="23" max="23" width="10.875" style="6" customWidth="1"/>
    <col min="24" max="35" width="9.75" style="6" hidden="1" customWidth="1" outlineLevel="1"/>
    <col min="36" max="36" width="20" style="55" customWidth="1" collapsed="1"/>
    <col min="37" max="37" width="13.75" style="6" customWidth="1"/>
    <col min="38" max="38" width="9.75" style="6" bestFit="1" customWidth="1"/>
    <col min="39" max="39" width="8.25" style="6" bestFit="1" customWidth="1"/>
    <col min="40" max="16384" width="7.875" style="6"/>
  </cols>
  <sheetData>
    <row r="1" spans="1:41" ht="18.75">
      <c r="A1" s="223" t="s">
        <v>46</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row>
    <row r="2" spans="1:41" ht="30" customHeight="1">
      <c r="A2" s="224" t="s">
        <v>94</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row>
    <row r="3" spans="1:41" ht="18.75">
      <c r="A3" s="225" t="s">
        <v>174</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row>
    <row r="4" spans="1:41" ht="18.75">
      <c r="A4" s="39"/>
      <c r="B4" s="39"/>
      <c r="C4" s="39"/>
      <c r="D4" s="40"/>
      <c r="E4" s="39"/>
      <c r="F4" s="40"/>
      <c r="G4" s="40"/>
      <c r="H4" s="40"/>
      <c r="I4" s="40"/>
      <c r="J4" s="40"/>
      <c r="K4" s="40"/>
      <c r="L4" s="40"/>
      <c r="M4" s="41"/>
      <c r="N4" s="39"/>
      <c r="P4" s="39"/>
      <c r="Q4" s="39"/>
      <c r="R4" s="43"/>
      <c r="S4" s="43"/>
      <c r="T4" s="43"/>
      <c r="U4" s="43"/>
      <c r="V4" s="43"/>
      <c r="W4" s="43"/>
      <c r="X4" s="43"/>
      <c r="Y4" s="43"/>
      <c r="Z4" s="43"/>
      <c r="AA4" s="43"/>
      <c r="AB4" s="43"/>
      <c r="AC4" s="43"/>
      <c r="AD4" s="43"/>
      <c r="AE4" s="43"/>
      <c r="AF4" s="43"/>
      <c r="AG4" s="43"/>
      <c r="AH4" s="43"/>
      <c r="AI4" s="43"/>
      <c r="AJ4" s="44" t="s">
        <v>21</v>
      </c>
    </row>
    <row r="5" spans="1:41" s="45" customFormat="1" ht="53.25" customHeight="1">
      <c r="A5" s="208" t="s">
        <v>22</v>
      </c>
      <c r="B5" s="208" t="s">
        <v>23</v>
      </c>
      <c r="C5" s="208" t="s">
        <v>73</v>
      </c>
      <c r="D5" s="208" t="s">
        <v>24</v>
      </c>
      <c r="E5" s="208" t="s">
        <v>25</v>
      </c>
      <c r="F5" s="208" t="s">
        <v>26</v>
      </c>
      <c r="G5" s="208" t="s">
        <v>27</v>
      </c>
      <c r="H5" s="208" t="s">
        <v>28</v>
      </c>
      <c r="I5" s="208" t="s">
        <v>29</v>
      </c>
      <c r="J5" s="208" t="s">
        <v>30</v>
      </c>
      <c r="K5" s="208" t="s">
        <v>31</v>
      </c>
      <c r="L5" s="208" t="s">
        <v>32</v>
      </c>
      <c r="M5" s="206" t="s">
        <v>33</v>
      </c>
      <c r="N5" s="207"/>
      <c r="O5" s="214"/>
      <c r="P5" s="206" t="s">
        <v>74</v>
      </c>
      <c r="Q5" s="214"/>
      <c r="R5" s="206" t="s">
        <v>85</v>
      </c>
      <c r="S5" s="207"/>
      <c r="T5" s="206" t="s">
        <v>56</v>
      </c>
      <c r="U5" s="207"/>
      <c r="V5" s="206" t="s">
        <v>77</v>
      </c>
      <c r="W5" s="207"/>
      <c r="X5" s="211" t="s">
        <v>60</v>
      </c>
      <c r="Y5" s="215" t="s">
        <v>2</v>
      </c>
      <c r="Z5" s="216"/>
      <c r="AA5" s="216"/>
      <c r="AB5" s="216"/>
      <c r="AC5" s="217"/>
      <c r="AD5" s="211" t="s">
        <v>61</v>
      </c>
      <c r="AE5" s="215" t="s">
        <v>2</v>
      </c>
      <c r="AF5" s="216"/>
      <c r="AG5" s="216"/>
      <c r="AH5" s="216"/>
      <c r="AI5" s="217"/>
      <c r="AJ5" s="208" t="s">
        <v>5</v>
      </c>
    </row>
    <row r="6" spans="1:41" s="45" customFormat="1" ht="13.15" customHeight="1">
      <c r="A6" s="209"/>
      <c r="B6" s="209"/>
      <c r="C6" s="209"/>
      <c r="D6" s="209"/>
      <c r="E6" s="209"/>
      <c r="F6" s="209"/>
      <c r="G6" s="209"/>
      <c r="H6" s="209"/>
      <c r="I6" s="209"/>
      <c r="J6" s="209"/>
      <c r="K6" s="209"/>
      <c r="L6" s="209"/>
      <c r="M6" s="209" t="s">
        <v>34</v>
      </c>
      <c r="N6" s="206" t="s">
        <v>35</v>
      </c>
      <c r="O6" s="207"/>
      <c r="P6" s="208" t="s">
        <v>36</v>
      </c>
      <c r="Q6" s="208" t="s">
        <v>55</v>
      </c>
      <c r="R6" s="208" t="s">
        <v>36</v>
      </c>
      <c r="S6" s="208" t="s">
        <v>55</v>
      </c>
      <c r="T6" s="208" t="s">
        <v>57</v>
      </c>
      <c r="U6" s="208" t="s">
        <v>59</v>
      </c>
      <c r="V6" s="208" t="s">
        <v>36</v>
      </c>
      <c r="W6" s="208" t="s">
        <v>55</v>
      </c>
      <c r="X6" s="212"/>
      <c r="Y6" s="211" t="s">
        <v>62</v>
      </c>
      <c r="Z6" s="211" t="s">
        <v>63</v>
      </c>
      <c r="AA6" s="211" t="s">
        <v>64</v>
      </c>
      <c r="AB6" s="211" t="s">
        <v>65</v>
      </c>
      <c r="AC6" s="211" t="s">
        <v>66</v>
      </c>
      <c r="AD6" s="212"/>
      <c r="AE6" s="211" t="s">
        <v>62</v>
      </c>
      <c r="AF6" s="211" t="s">
        <v>63</v>
      </c>
      <c r="AG6" s="211" t="s">
        <v>64</v>
      </c>
      <c r="AH6" s="211" t="s">
        <v>65</v>
      </c>
      <c r="AI6" s="211" t="s">
        <v>66</v>
      </c>
      <c r="AJ6" s="209"/>
      <c r="AL6" s="46"/>
    </row>
    <row r="7" spans="1:41" s="45" customFormat="1">
      <c r="A7" s="209"/>
      <c r="B7" s="209"/>
      <c r="C7" s="209"/>
      <c r="D7" s="209"/>
      <c r="E7" s="209"/>
      <c r="F7" s="209"/>
      <c r="G7" s="209"/>
      <c r="H7" s="209"/>
      <c r="I7" s="209"/>
      <c r="J7" s="209"/>
      <c r="K7" s="209"/>
      <c r="L7" s="209"/>
      <c r="M7" s="209"/>
      <c r="N7" s="208" t="s">
        <v>36</v>
      </c>
      <c r="O7" s="218" t="s">
        <v>55</v>
      </c>
      <c r="P7" s="209"/>
      <c r="Q7" s="209"/>
      <c r="R7" s="209"/>
      <c r="S7" s="209"/>
      <c r="T7" s="209"/>
      <c r="U7" s="209"/>
      <c r="V7" s="209"/>
      <c r="W7" s="209"/>
      <c r="X7" s="212"/>
      <c r="Y7" s="212"/>
      <c r="Z7" s="212"/>
      <c r="AA7" s="212"/>
      <c r="AB7" s="212"/>
      <c r="AC7" s="212"/>
      <c r="AD7" s="212"/>
      <c r="AE7" s="212"/>
      <c r="AF7" s="212"/>
      <c r="AG7" s="212"/>
      <c r="AH7" s="212"/>
      <c r="AI7" s="212"/>
      <c r="AJ7" s="209"/>
    </row>
    <row r="8" spans="1:41" s="45" customFormat="1">
      <c r="A8" s="210"/>
      <c r="B8" s="210"/>
      <c r="C8" s="210"/>
      <c r="D8" s="210"/>
      <c r="E8" s="210"/>
      <c r="F8" s="210"/>
      <c r="G8" s="210"/>
      <c r="H8" s="210"/>
      <c r="I8" s="210"/>
      <c r="J8" s="210"/>
      <c r="K8" s="210"/>
      <c r="L8" s="210"/>
      <c r="M8" s="210"/>
      <c r="N8" s="210"/>
      <c r="O8" s="219"/>
      <c r="P8" s="210"/>
      <c r="Q8" s="210"/>
      <c r="R8" s="210"/>
      <c r="S8" s="210"/>
      <c r="T8" s="210"/>
      <c r="U8" s="210"/>
      <c r="V8" s="210"/>
      <c r="W8" s="210"/>
      <c r="X8" s="213"/>
      <c r="Y8" s="213"/>
      <c r="Z8" s="213"/>
      <c r="AA8" s="213"/>
      <c r="AB8" s="213"/>
      <c r="AC8" s="213"/>
      <c r="AD8" s="213"/>
      <c r="AE8" s="213"/>
      <c r="AF8" s="213"/>
      <c r="AG8" s="213"/>
      <c r="AH8" s="213"/>
      <c r="AI8" s="213"/>
      <c r="AJ8" s="210"/>
      <c r="AK8" s="47"/>
    </row>
    <row r="9" spans="1:41" ht="21.75" customHeight="1">
      <c r="A9" s="3" t="s">
        <v>37</v>
      </c>
      <c r="B9" s="7" t="s">
        <v>38</v>
      </c>
      <c r="C9" s="7"/>
      <c r="D9" s="3"/>
      <c r="E9" s="3"/>
      <c r="F9" s="3"/>
      <c r="G9" s="3"/>
      <c r="H9" s="3"/>
      <c r="I9" s="3"/>
      <c r="J9" s="3"/>
      <c r="K9" s="3"/>
      <c r="L9" s="3"/>
      <c r="M9" s="3"/>
      <c r="N9" s="48">
        <f t="shared" ref="N9:T9" si="0">N10+N67</f>
        <v>137183.842</v>
      </c>
      <c r="O9" s="67">
        <f t="shared" si="0"/>
        <v>75375.534</v>
      </c>
      <c r="P9" s="48" t="e">
        <f t="shared" si="0"/>
        <v>#REF!</v>
      </c>
      <c r="Q9" s="48" t="e">
        <f t="shared" si="0"/>
        <v>#REF!</v>
      </c>
      <c r="R9" s="48">
        <f t="shared" si="0"/>
        <v>19008.534</v>
      </c>
      <c r="S9" s="48">
        <f t="shared" si="0"/>
        <v>10548.534</v>
      </c>
      <c r="T9" s="48">
        <f t="shared" si="0"/>
        <v>87541</v>
      </c>
      <c r="U9" s="48">
        <f>U11</f>
        <v>0</v>
      </c>
      <c r="V9" s="48">
        <f>V10+V67</f>
        <v>100830</v>
      </c>
      <c r="W9" s="48">
        <f>W10+W67</f>
        <v>78116</v>
      </c>
      <c r="X9" s="48" t="e">
        <f t="shared" ref="X9:AI9" si="1">SUBTOTAL(9,X10:X67)</f>
        <v>#REF!</v>
      </c>
      <c r="Y9" s="48" t="e">
        <f t="shared" si="1"/>
        <v>#REF!</v>
      </c>
      <c r="Z9" s="48" t="e">
        <f t="shared" si="1"/>
        <v>#REF!</v>
      </c>
      <c r="AA9" s="48" t="e">
        <f t="shared" si="1"/>
        <v>#REF!</v>
      </c>
      <c r="AB9" s="48" t="e">
        <f t="shared" si="1"/>
        <v>#REF!</v>
      </c>
      <c r="AC9" s="48" t="e">
        <f t="shared" si="1"/>
        <v>#REF!</v>
      </c>
      <c r="AD9" s="48" t="e">
        <f t="shared" si="1"/>
        <v>#REF!</v>
      </c>
      <c r="AE9" s="48" t="e">
        <f t="shared" si="1"/>
        <v>#REF!</v>
      </c>
      <c r="AF9" s="48" t="e">
        <f t="shared" si="1"/>
        <v>#REF!</v>
      </c>
      <c r="AG9" s="48" t="e">
        <f t="shared" si="1"/>
        <v>#REF!</v>
      </c>
      <c r="AH9" s="48" t="e">
        <f t="shared" si="1"/>
        <v>#REF!</v>
      </c>
      <c r="AI9" s="48" t="e">
        <f t="shared" si="1"/>
        <v>#REF!</v>
      </c>
      <c r="AJ9" s="68"/>
      <c r="AL9" s="5"/>
      <c r="AM9" s="5"/>
      <c r="AN9" s="5"/>
      <c r="AO9" s="5"/>
    </row>
    <row r="10" spans="1:41" ht="21" customHeight="1">
      <c r="A10" s="7" t="s">
        <v>39</v>
      </c>
      <c r="B10" s="7" t="s">
        <v>40</v>
      </c>
      <c r="C10" s="7"/>
      <c r="D10" s="7"/>
      <c r="E10" s="7"/>
      <c r="F10" s="7"/>
      <c r="G10" s="7"/>
      <c r="H10" s="7"/>
      <c r="I10" s="7"/>
      <c r="J10" s="7"/>
      <c r="K10" s="7"/>
      <c r="L10" s="7"/>
      <c r="M10" s="7"/>
      <c r="N10" s="48">
        <f>N11</f>
        <v>137183.842</v>
      </c>
      <c r="O10" s="67">
        <f>O11</f>
        <v>75375.534</v>
      </c>
      <c r="P10" s="48" t="e">
        <f>P11+#REF!</f>
        <v>#REF!</v>
      </c>
      <c r="Q10" s="48" t="e">
        <f>Q11+#REF!</f>
        <v>#REF!</v>
      </c>
      <c r="R10" s="48">
        <f>R11</f>
        <v>19008.534</v>
      </c>
      <c r="S10" s="48">
        <f>S11</f>
        <v>10548.534</v>
      </c>
      <c r="T10" s="48">
        <f>T11</f>
        <v>87541</v>
      </c>
      <c r="U10" s="48"/>
      <c r="V10" s="48">
        <f>V11</f>
        <v>100830</v>
      </c>
      <c r="W10" s="48">
        <f>W11</f>
        <v>78116</v>
      </c>
      <c r="X10" s="48" t="e">
        <f>X11+#REF!</f>
        <v>#REF!</v>
      </c>
      <c r="Y10" s="48" t="e">
        <f>Y11+#REF!</f>
        <v>#REF!</v>
      </c>
      <c r="Z10" s="48" t="e">
        <f>Z11+#REF!</f>
        <v>#REF!</v>
      </c>
      <c r="AA10" s="48" t="e">
        <f>AA11+#REF!</f>
        <v>#REF!</v>
      </c>
      <c r="AB10" s="48" t="e">
        <f>AB11+#REF!</f>
        <v>#REF!</v>
      </c>
      <c r="AC10" s="48" t="e">
        <f>AC11+#REF!</f>
        <v>#REF!</v>
      </c>
      <c r="AD10" s="48" t="e">
        <f>AD11+#REF!</f>
        <v>#REF!</v>
      </c>
      <c r="AE10" s="48" t="e">
        <f>AE11+#REF!</f>
        <v>#REF!</v>
      </c>
      <c r="AF10" s="48" t="e">
        <f>AF11+#REF!</f>
        <v>#REF!</v>
      </c>
      <c r="AG10" s="48" t="e">
        <f>AG11+#REF!</f>
        <v>#REF!</v>
      </c>
      <c r="AH10" s="48" t="e">
        <f>AH11+#REF!</f>
        <v>#REF!</v>
      </c>
      <c r="AI10" s="48" t="e">
        <f>AI11+#REF!</f>
        <v>#REF!</v>
      </c>
      <c r="AJ10" s="49"/>
      <c r="AL10" s="4"/>
    </row>
    <row r="11" spans="1:41" ht="25.5" customHeight="1">
      <c r="A11" s="7" t="s">
        <v>17</v>
      </c>
      <c r="B11" s="69" t="s">
        <v>81</v>
      </c>
      <c r="C11" s="7"/>
      <c r="D11" s="7"/>
      <c r="E11" s="7"/>
      <c r="F11" s="7"/>
      <c r="G11" s="7"/>
      <c r="H11" s="7"/>
      <c r="I11" s="7"/>
      <c r="J11" s="7"/>
      <c r="K11" s="7"/>
      <c r="L11" s="7"/>
      <c r="M11" s="7"/>
      <c r="N11" s="48">
        <f t="shared" ref="N11:Q11" si="2">N12</f>
        <v>137183.842</v>
      </c>
      <c r="O11" s="67">
        <f t="shared" si="2"/>
        <v>75375.534</v>
      </c>
      <c r="P11" s="48">
        <f t="shared" si="2"/>
        <v>10416</v>
      </c>
      <c r="Q11" s="48">
        <f t="shared" si="2"/>
        <v>81652.2</v>
      </c>
      <c r="R11" s="48">
        <f>R12</f>
        <v>19008.534</v>
      </c>
      <c r="S11" s="48">
        <f t="shared" ref="S11:AI11" si="3">S12</f>
        <v>10548.534</v>
      </c>
      <c r="T11" s="48">
        <f t="shared" si="3"/>
        <v>87541</v>
      </c>
      <c r="U11" s="48">
        <f t="shared" si="3"/>
        <v>0</v>
      </c>
      <c r="V11" s="48">
        <f t="shared" si="3"/>
        <v>100830</v>
      </c>
      <c r="W11" s="48">
        <f t="shared" si="3"/>
        <v>78116</v>
      </c>
      <c r="X11" s="48">
        <f t="shared" si="3"/>
        <v>19990.654881000002</v>
      </c>
      <c r="Y11" s="48">
        <f t="shared" si="3"/>
        <v>1119.8827759999999</v>
      </c>
      <c r="Z11" s="48">
        <f t="shared" si="3"/>
        <v>5303.111105</v>
      </c>
      <c r="AA11" s="48">
        <f t="shared" si="3"/>
        <v>4049.6390000000001</v>
      </c>
      <c r="AB11" s="48">
        <f t="shared" si="3"/>
        <v>316.21499999999997</v>
      </c>
      <c r="AC11" s="48">
        <f t="shared" si="3"/>
        <v>9201.8070000000007</v>
      </c>
      <c r="AD11" s="48">
        <f t="shared" si="3"/>
        <v>10511.182276000001</v>
      </c>
      <c r="AE11" s="48">
        <f t="shared" si="3"/>
        <v>1119.8827759999999</v>
      </c>
      <c r="AF11" s="48">
        <f t="shared" si="3"/>
        <v>5160.7119999999986</v>
      </c>
      <c r="AG11" s="48">
        <f t="shared" si="3"/>
        <v>3770.6070000000004</v>
      </c>
      <c r="AH11" s="48">
        <f t="shared" si="3"/>
        <v>290.17349999999999</v>
      </c>
      <c r="AI11" s="48">
        <f t="shared" si="3"/>
        <v>169.80699999999999</v>
      </c>
      <c r="AJ11" s="50"/>
      <c r="AK11" s="51"/>
      <c r="AL11" s="52"/>
      <c r="AM11" s="52"/>
      <c r="AN11" s="5"/>
      <c r="AO11" s="5"/>
    </row>
    <row r="12" spans="1:41" ht="40.5" customHeight="1">
      <c r="A12" s="7" t="s">
        <v>82</v>
      </c>
      <c r="B12" s="8" t="s">
        <v>76</v>
      </c>
      <c r="C12" s="7"/>
      <c r="D12" s="7"/>
      <c r="E12" s="7"/>
      <c r="F12" s="7"/>
      <c r="G12" s="7"/>
      <c r="H12" s="7"/>
      <c r="I12" s="7"/>
      <c r="J12" s="7"/>
      <c r="K12" s="7"/>
      <c r="L12" s="7"/>
      <c r="M12" s="7"/>
      <c r="N12" s="48">
        <f t="shared" ref="N12:W12" si="4">N43+N63+N42+N13</f>
        <v>137183.842</v>
      </c>
      <c r="O12" s="48">
        <f t="shared" si="4"/>
        <v>75375.534</v>
      </c>
      <c r="P12" s="48">
        <f t="shared" si="4"/>
        <v>10416</v>
      </c>
      <c r="Q12" s="48">
        <f t="shared" si="4"/>
        <v>81652.2</v>
      </c>
      <c r="R12" s="48">
        <f t="shared" si="4"/>
        <v>19008.534</v>
      </c>
      <c r="S12" s="48">
        <f t="shared" si="4"/>
        <v>10548.534</v>
      </c>
      <c r="T12" s="48">
        <f t="shared" si="4"/>
        <v>87541</v>
      </c>
      <c r="U12" s="48">
        <f t="shared" si="4"/>
        <v>0</v>
      </c>
      <c r="V12" s="48">
        <f t="shared" si="4"/>
        <v>100830</v>
      </c>
      <c r="W12" s="48">
        <f t="shared" si="4"/>
        <v>78116</v>
      </c>
      <c r="X12" s="48">
        <f t="shared" ref="X12:AI12" si="5">SUBTOTAL(9,X44:X66)</f>
        <v>19990.654881000002</v>
      </c>
      <c r="Y12" s="48">
        <f t="shared" si="5"/>
        <v>1119.8827759999999</v>
      </c>
      <c r="Z12" s="48">
        <f t="shared" si="5"/>
        <v>5303.111105</v>
      </c>
      <c r="AA12" s="48">
        <f t="shared" si="5"/>
        <v>4049.6390000000001</v>
      </c>
      <c r="AB12" s="48">
        <f t="shared" si="5"/>
        <v>316.21499999999997</v>
      </c>
      <c r="AC12" s="48">
        <f t="shared" si="5"/>
        <v>9201.8070000000007</v>
      </c>
      <c r="AD12" s="48">
        <f t="shared" si="5"/>
        <v>10511.182276000001</v>
      </c>
      <c r="AE12" s="48">
        <f t="shared" si="5"/>
        <v>1119.8827759999999</v>
      </c>
      <c r="AF12" s="48">
        <f t="shared" si="5"/>
        <v>5160.7119999999986</v>
      </c>
      <c r="AG12" s="48">
        <f t="shared" si="5"/>
        <v>3770.6070000000004</v>
      </c>
      <c r="AH12" s="48">
        <f t="shared" si="5"/>
        <v>290.17349999999999</v>
      </c>
      <c r="AI12" s="48">
        <f t="shared" si="5"/>
        <v>169.80699999999999</v>
      </c>
      <c r="AJ12" s="50"/>
      <c r="AK12" s="51"/>
      <c r="AL12" s="52"/>
      <c r="AM12" s="52"/>
      <c r="AN12" s="5"/>
      <c r="AO12" s="5"/>
    </row>
    <row r="13" spans="1:41" s="134" customFormat="1" ht="49.5" customHeight="1" outlineLevel="1">
      <c r="A13" s="105" t="s">
        <v>83</v>
      </c>
      <c r="B13" s="127" t="s">
        <v>202</v>
      </c>
      <c r="C13" s="128"/>
      <c r="D13" s="128"/>
      <c r="E13" s="106"/>
      <c r="F13" s="128"/>
      <c r="G13" s="128" t="s">
        <v>43</v>
      </c>
      <c r="H13" s="128"/>
      <c r="I13" s="128"/>
      <c r="J13" s="128"/>
      <c r="K13" s="128"/>
      <c r="L13" s="128"/>
      <c r="M13" s="107"/>
      <c r="N13" s="129">
        <f>N14+N20+N29</f>
        <v>19008.534</v>
      </c>
      <c r="O13" s="129">
        <f>O14+O20+O29</f>
        <v>10548.534</v>
      </c>
      <c r="P13" s="129"/>
      <c r="Q13" s="129"/>
      <c r="R13" s="129">
        <f t="shared" ref="R13:W13" si="6">R14+R20+R29</f>
        <v>19008.534</v>
      </c>
      <c r="S13" s="129">
        <f t="shared" si="6"/>
        <v>10548.534</v>
      </c>
      <c r="T13" s="129">
        <f t="shared" si="6"/>
        <v>0</v>
      </c>
      <c r="U13" s="129">
        <f t="shared" si="6"/>
        <v>0</v>
      </c>
      <c r="V13" s="108">
        <f t="shared" si="6"/>
        <v>13289</v>
      </c>
      <c r="W13" s="183">
        <f t="shared" si="6"/>
        <v>13289</v>
      </c>
      <c r="X13" s="130"/>
      <c r="Y13" s="129"/>
      <c r="Z13" s="129"/>
      <c r="AA13" s="129"/>
      <c r="AB13" s="129"/>
      <c r="AC13" s="129"/>
      <c r="AD13" s="129"/>
      <c r="AE13" s="129"/>
      <c r="AF13" s="129"/>
      <c r="AG13" s="129"/>
      <c r="AH13" s="129"/>
      <c r="AI13" s="129"/>
      <c r="AJ13" s="131"/>
      <c r="AK13" s="132"/>
      <c r="AL13" s="133"/>
      <c r="AM13" s="133"/>
      <c r="AN13" s="133"/>
      <c r="AO13" s="133"/>
    </row>
    <row r="14" spans="1:41" ht="29.25" customHeight="1" outlineLevel="1">
      <c r="A14" s="63" t="s">
        <v>37</v>
      </c>
      <c r="B14" s="109" t="s">
        <v>176</v>
      </c>
      <c r="C14" s="3"/>
      <c r="D14" s="3"/>
      <c r="E14" s="62"/>
      <c r="F14" s="3"/>
      <c r="G14" s="3"/>
      <c r="H14" s="3"/>
      <c r="I14" s="3"/>
      <c r="J14" s="3"/>
      <c r="K14" s="3"/>
      <c r="L14" s="3"/>
      <c r="M14" s="65"/>
      <c r="N14" s="110">
        <f>N15+N16+N17+N18+N19</f>
        <v>934</v>
      </c>
      <c r="O14" s="110">
        <f t="shared" ref="O14" si="7">O15+O16+O17+O18+O19</f>
        <v>934</v>
      </c>
      <c r="P14" s="93"/>
      <c r="Q14" s="93"/>
      <c r="R14" s="110">
        <f>R15+R16+R17+R18+R19</f>
        <v>934</v>
      </c>
      <c r="S14" s="110">
        <f t="shared" ref="S14" si="8">S15+S16+S17+S18+S19</f>
        <v>934</v>
      </c>
      <c r="T14" s="93"/>
      <c r="U14" s="93"/>
      <c r="V14" s="110">
        <f t="shared" ref="V14:W14" si="9">V15+V16+V17+V18+V19</f>
        <v>934</v>
      </c>
      <c r="W14" s="110">
        <f t="shared" si="9"/>
        <v>934</v>
      </c>
      <c r="X14" s="77"/>
      <c r="Y14" s="93"/>
      <c r="Z14" s="93"/>
      <c r="AA14" s="93"/>
      <c r="AB14" s="93"/>
      <c r="AC14" s="93"/>
      <c r="AD14" s="93"/>
      <c r="AE14" s="93"/>
      <c r="AF14" s="93"/>
      <c r="AG14" s="93"/>
      <c r="AH14" s="93"/>
      <c r="AI14" s="93"/>
      <c r="AJ14" s="68"/>
      <c r="AK14" s="54"/>
      <c r="AL14" s="5"/>
      <c r="AM14" s="5"/>
      <c r="AN14" s="5"/>
      <c r="AO14" s="5"/>
    </row>
    <row r="15" spans="1:41" ht="29.25" customHeight="1" outlineLevel="1">
      <c r="A15" s="125" t="s">
        <v>132</v>
      </c>
      <c r="B15" s="111" t="s">
        <v>177</v>
      </c>
      <c r="C15" s="3"/>
      <c r="D15" s="3"/>
      <c r="E15" s="62" t="s">
        <v>158</v>
      </c>
      <c r="F15" s="3"/>
      <c r="G15" s="3" t="s">
        <v>43</v>
      </c>
      <c r="H15" s="3"/>
      <c r="I15" s="3"/>
      <c r="J15" s="3"/>
      <c r="K15" s="3"/>
      <c r="L15" s="3"/>
      <c r="M15" s="65"/>
      <c r="N15" s="112">
        <v>152</v>
      </c>
      <c r="O15" s="112">
        <f>N15</f>
        <v>152</v>
      </c>
      <c r="P15" s="93"/>
      <c r="Q15" s="93"/>
      <c r="R15" s="112">
        <v>152</v>
      </c>
      <c r="S15" s="112">
        <f>R15</f>
        <v>152</v>
      </c>
      <c r="T15" s="93"/>
      <c r="U15" s="93"/>
      <c r="V15" s="112">
        <v>152</v>
      </c>
      <c r="W15" s="177">
        <f>V15</f>
        <v>152</v>
      </c>
      <c r="X15" s="77"/>
      <c r="Y15" s="93"/>
      <c r="Z15" s="93"/>
      <c r="AA15" s="93"/>
      <c r="AB15" s="93"/>
      <c r="AC15" s="93"/>
      <c r="AD15" s="93"/>
      <c r="AE15" s="93"/>
      <c r="AF15" s="93"/>
      <c r="AG15" s="93"/>
      <c r="AH15" s="93"/>
      <c r="AI15" s="93"/>
      <c r="AJ15" s="68"/>
      <c r="AK15" s="54"/>
      <c r="AL15" s="5"/>
      <c r="AM15" s="5"/>
      <c r="AN15" s="5"/>
      <c r="AO15" s="5"/>
    </row>
    <row r="16" spans="1:41" ht="29.25" customHeight="1" outlineLevel="1">
      <c r="A16" s="125" t="s">
        <v>133</v>
      </c>
      <c r="B16" s="113" t="s">
        <v>178</v>
      </c>
      <c r="C16" s="3"/>
      <c r="D16" s="3"/>
      <c r="E16" s="62" t="s">
        <v>158</v>
      </c>
      <c r="F16" s="3"/>
      <c r="G16" s="3" t="s">
        <v>43</v>
      </c>
      <c r="H16" s="3"/>
      <c r="I16" s="3"/>
      <c r="J16" s="3"/>
      <c r="K16" s="3"/>
      <c r="L16" s="3"/>
      <c r="M16" s="65"/>
      <c r="N16" s="112">
        <v>32</v>
      </c>
      <c r="O16" s="112">
        <f>N16</f>
        <v>32</v>
      </c>
      <c r="P16" s="93"/>
      <c r="Q16" s="93"/>
      <c r="R16" s="112">
        <v>32</v>
      </c>
      <c r="S16" s="112">
        <f>R16</f>
        <v>32</v>
      </c>
      <c r="T16" s="93"/>
      <c r="U16" s="93"/>
      <c r="V16" s="112">
        <v>32</v>
      </c>
      <c r="W16" s="177">
        <f>V16</f>
        <v>32</v>
      </c>
      <c r="X16" s="77"/>
      <c r="Y16" s="93"/>
      <c r="Z16" s="93"/>
      <c r="AA16" s="93"/>
      <c r="AB16" s="93"/>
      <c r="AC16" s="93"/>
      <c r="AD16" s="93"/>
      <c r="AE16" s="93"/>
      <c r="AF16" s="93"/>
      <c r="AG16" s="93"/>
      <c r="AH16" s="93"/>
      <c r="AI16" s="93"/>
      <c r="AJ16" s="68"/>
      <c r="AK16" s="54"/>
      <c r="AL16" s="5"/>
      <c r="AM16" s="5"/>
      <c r="AN16" s="5"/>
      <c r="AO16" s="5"/>
    </row>
    <row r="17" spans="1:41" ht="29.25" customHeight="1" outlineLevel="1">
      <c r="A17" s="125" t="s">
        <v>134</v>
      </c>
      <c r="B17" s="113" t="s">
        <v>179</v>
      </c>
      <c r="C17" s="3"/>
      <c r="D17" s="3"/>
      <c r="E17" s="62" t="s">
        <v>158</v>
      </c>
      <c r="F17" s="3"/>
      <c r="G17" s="3" t="s">
        <v>43</v>
      </c>
      <c r="H17" s="3"/>
      <c r="I17" s="3"/>
      <c r="J17" s="3"/>
      <c r="K17" s="3"/>
      <c r="L17" s="3"/>
      <c r="M17" s="65"/>
      <c r="N17" s="112">
        <v>131</v>
      </c>
      <c r="O17" s="112">
        <f>N17</f>
        <v>131</v>
      </c>
      <c r="P17" s="93"/>
      <c r="Q17" s="93"/>
      <c r="R17" s="112">
        <v>131</v>
      </c>
      <c r="S17" s="112">
        <f>R17</f>
        <v>131</v>
      </c>
      <c r="T17" s="93"/>
      <c r="U17" s="93"/>
      <c r="V17" s="112">
        <v>131</v>
      </c>
      <c r="W17" s="177">
        <f>V17</f>
        <v>131</v>
      </c>
      <c r="X17" s="77"/>
      <c r="Y17" s="93"/>
      <c r="Z17" s="93"/>
      <c r="AA17" s="93"/>
      <c r="AB17" s="93"/>
      <c r="AC17" s="93"/>
      <c r="AD17" s="93"/>
      <c r="AE17" s="93"/>
      <c r="AF17" s="93"/>
      <c r="AG17" s="93"/>
      <c r="AH17" s="93"/>
      <c r="AI17" s="93"/>
      <c r="AJ17" s="68"/>
      <c r="AK17" s="54"/>
      <c r="AL17" s="5"/>
      <c r="AM17" s="5"/>
      <c r="AN17" s="5"/>
      <c r="AO17" s="5"/>
    </row>
    <row r="18" spans="1:41" ht="29.25" customHeight="1" outlineLevel="1">
      <c r="A18" s="125" t="s">
        <v>135</v>
      </c>
      <c r="B18" s="113" t="s">
        <v>180</v>
      </c>
      <c r="C18" s="3"/>
      <c r="D18" s="3"/>
      <c r="E18" s="62" t="s">
        <v>158</v>
      </c>
      <c r="F18" s="3"/>
      <c r="G18" s="3" t="s">
        <v>43</v>
      </c>
      <c r="H18" s="3"/>
      <c r="I18" s="3"/>
      <c r="J18" s="3"/>
      <c r="K18" s="3"/>
      <c r="L18" s="3"/>
      <c r="M18" s="65"/>
      <c r="N18" s="112">
        <v>502</v>
      </c>
      <c r="O18" s="112">
        <f>N18</f>
        <v>502</v>
      </c>
      <c r="P18" s="93"/>
      <c r="Q18" s="93"/>
      <c r="R18" s="112">
        <v>502</v>
      </c>
      <c r="S18" s="112">
        <f>R18</f>
        <v>502</v>
      </c>
      <c r="T18" s="93"/>
      <c r="U18" s="93"/>
      <c r="V18" s="112">
        <v>502</v>
      </c>
      <c r="W18" s="177">
        <f>V18</f>
        <v>502</v>
      </c>
      <c r="X18" s="77"/>
      <c r="Y18" s="93"/>
      <c r="Z18" s="93"/>
      <c r="AA18" s="93"/>
      <c r="AB18" s="93"/>
      <c r="AC18" s="93"/>
      <c r="AD18" s="93"/>
      <c r="AE18" s="93"/>
      <c r="AF18" s="93"/>
      <c r="AG18" s="93"/>
      <c r="AH18" s="93"/>
      <c r="AI18" s="93"/>
      <c r="AJ18" s="68"/>
      <c r="AK18" s="54"/>
      <c r="AL18" s="5"/>
      <c r="AM18" s="5"/>
      <c r="AN18" s="5"/>
      <c r="AO18" s="5"/>
    </row>
    <row r="19" spans="1:41" ht="29.25" customHeight="1" outlineLevel="1">
      <c r="A19" s="125" t="s">
        <v>136</v>
      </c>
      <c r="B19" s="113" t="s">
        <v>181</v>
      </c>
      <c r="C19" s="3"/>
      <c r="D19" s="3"/>
      <c r="E19" s="62" t="s">
        <v>158</v>
      </c>
      <c r="F19" s="3"/>
      <c r="G19" s="3" t="s">
        <v>43</v>
      </c>
      <c r="H19" s="3"/>
      <c r="I19" s="3"/>
      <c r="J19" s="3"/>
      <c r="K19" s="3"/>
      <c r="L19" s="3"/>
      <c r="M19" s="65"/>
      <c r="N19" s="112">
        <v>117</v>
      </c>
      <c r="O19" s="112">
        <f>N19</f>
        <v>117</v>
      </c>
      <c r="P19" s="93"/>
      <c r="Q19" s="93"/>
      <c r="R19" s="112">
        <v>117</v>
      </c>
      <c r="S19" s="112">
        <f>R19</f>
        <v>117</v>
      </c>
      <c r="T19" s="93"/>
      <c r="U19" s="93"/>
      <c r="V19" s="112">
        <v>117</v>
      </c>
      <c r="W19" s="177">
        <f>V19</f>
        <v>117</v>
      </c>
      <c r="X19" s="77"/>
      <c r="Y19" s="93"/>
      <c r="Z19" s="93"/>
      <c r="AA19" s="93"/>
      <c r="AB19" s="93"/>
      <c r="AC19" s="93"/>
      <c r="AD19" s="93"/>
      <c r="AE19" s="93"/>
      <c r="AF19" s="93"/>
      <c r="AG19" s="93"/>
      <c r="AH19" s="93"/>
      <c r="AI19" s="93"/>
      <c r="AJ19" s="68"/>
      <c r="AK19" s="54"/>
      <c r="AL19" s="5"/>
      <c r="AM19" s="5"/>
      <c r="AN19" s="5"/>
      <c r="AO19" s="5"/>
    </row>
    <row r="20" spans="1:41" ht="29.25" customHeight="1" outlineLevel="1">
      <c r="A20" s="63" t="s">
        <v>37</v>
      </c>
      <c r="B20" s="109" t="s">
        <v>182</v>
      </c>
      <c r="C20" s="3"/>
      <c r="D20" s="3"/>
      <c r="E20" s="62"/>
      <c r="F20" s="3"/>
      <c r="G20" s="3"/>
      <c r="H20" s="3"/>
      <c r="I20" s="3"/>
      <c r="J20" s="3"/>
      <c r="K20" s="3"/>
      <c r="L20" s="3"/>
      <c r="M20" s="65"/>
      <c r="N20" s="110">
        <f>N21+N22+N23+N24+N25+N26+N27+N28</f>
        <v>4212.6640000000007</v>
      </c>
      <c r="O20" s="110">
        <f t="shared" ref="O20:W20" si="10">O21+O22+O23+O24+O25+O26+O27+O28</f>
        <v>4212.6640000000007</v>
      </c>
      <c r="P20" s="110">
        <f t="shared" si="10"/>
        <v>0</v>
      </c>
      <c r="Q20" s="110">
        <f t="shared" si="10"/>
        <v>0</v>
      </c>
      <c r="R20" s="110">
        <f t="shared" si="10"/>
        <v>4212.6640000000007</v>
      </c>
      <c r="S20" s="110">
        <f t="shared" si="10"/>
        <v>4212.6640000000007</v>
      </c>
      <c r="T20" s="110">
        <f t="shared" si="10"/>
        <v>0</v>
      </c>
      <c r="U20" s="110">
        <f t="shared" si="10"/>
        <v>0</v>
      </c>
      <c r="V20" s="110">
        <f t="shared" si="10"/>
        <v>4213</v>
      </c>
      <c r="W20" s="110">
        <f t="shared" si="10"/>
        <v>4213</v>
      </c>
      <c r="X20" s="77"/>
      <c r="Y20" s="93"/>
      <c r="Z20" s="93"/>
      <c r="AA20" s="93"/>
      <c r="AB20" s="93"/>
      <c r="AC20" s="93"/>
      <c r="AD20" s="93"/>
      <c r="AE20" s="93"/>
      <c r="AF20" s="93"/>
      <c r="AG20" s="93"/>
      <c r="AH20" s="93"/>
      <c r="AI20" s="93"/>
      <c r="AJ20" s="68"/>
      <c r="AK20" s="54"/>
      <c r="AL20" s="5"/>
      <c r="AM20" s="5"/>
      <c r="AN20" s="5"/>
      <c r="AO20" s="5"/>
    </row>
    <row r="21" spans="1:41" ht="29.25" customHeight="1" outlineLevel="1">
      <c r="A21" s="125" t="s">
        <v>137</v>
      </c>
      <c r="B21" s="113" t="s">
        <v>183</v>
      </c>
      <c r="C21" s="3"/>
      <c r="D21" s="3"/>
      <c r="E21" s="62" t="s">
        <v>161</v>
      </c>
      <c r="F21" s="3"/>
      <c r="G21" s="3" t="s">
        <v>43</v>
      </c>
      <c r="H21" s="3"/>
      <c r="I21" s="3"/>
      <c r="J21" s="3"/>
      <c r="K21" s="3"/>
      <c r="L21" s="3"/>
      <c r="M21" s="65"/>
      <c r="N21" s="114">
        <v>412.911</v>
      </c>
      <c r="O21" s="115">
        <f>N21</f>
        <v>412.911</v>
      </c>
      <c r="P21" s="93"/>
      <c r="Q21" s="93"/>
      <c r="R21" s="114">
        <v>412.911</v>
      </c>
      <c r="S21" s="115">
        <f>R21</f>
        <v>412.911</v>
      </c>
      <c r="T21" s="93"/>
      <c r="U21" s="93"/>
      <c r="V21" s="116">
        <v>413</v>
      </c>
      <c r="W21" s="115">
        <f>V21</f>
        <v>413</v>
      </c>
      <c r="X21" s="77"/>
      <c r="Y21" s="93"/>
      <c r="Z21" s="93"/>
      <c r="AA21" s="93"/>
      <c r="AB21" s="93"/>
      <c r="AC21" s="93"/>
      <c r="AD21" s="93"/>
      <c r="AE21" s="93"/>
      <c r="AF21" s="93"/>
      <c r="AG21" s="93"/>
      <c r="AH21" s="93"/>
      <c r="AI21" s="93"/>
      <c r="AJ21" s="68"/>
      <c r="AK21" s="54"/>
      <c r="AL21" s="5"/>
      <c r="AM21" s="5"/>
      <c r="AN21" s="5"/>
      <c r="AO21" s="5"/>
    </row>
    <row r="22" spans="1:41" ht="29.25" customHeight="1" outlineLevel="1">
      <c r="A22" s="125" t="s">
        <v>138</v>
      </c>
      <c r="B22" s="113" t="s">
        <v>184</v>
      </c>
      <c r="C22" s="3"/>
      <c r="D22" s="3"/>
      <c r="E22" s="62" t="s">
        <v>161</v>
      </c>
      <c r="F22" s="3"/>
      <c r="G22" s="3" t="s">
        <v>43</v>
      </c>
      <c r="H22" s="3"/>
      <c r="I22" s="3"/>
      <c r="J22" s="3"/>
      <c r="K22" s="3"/>
      <c r="L22" s="3"/>
      <c r="M22" s="65"/>
      <c r="N22" s="117">
        <v>600</v>
      </c>
      <c r="O22" s="115">
        <f t="shared" ref="O22:O28" si="11">N22</f>
        <v>600</v>
      </c>
      <c r="P22" s="93"/>
      <c r="Q22" s="93"/>
      <c r="R22" s="117">
        <v>600</v>
      </c>
      <c r="S22" s="115">
        <f t="shared" ref="S22:S28" si="12">R22</f>
        <v>600</v>
      </c>
      <c r="T22" s="93"/>
      <c r="U22" s="93"/>
      <c r="V22" s="116">
        <v>600</v>
      </c>
      <c r="W22" s="115">
        <f t="shared" ref="W22:W28" si="13">V22</f>
        <v>600</v>
      </c>
      <c r="X22" s="77"/>
      <c r="Y22" s="93"/>
      <c r="Z22" s="93"/>
      <c r="AA22" s="93"/>
      <c r="AB22" s="93"/>
      <c r="AC22" s="93"/>
      <c r="AD22" s="93"/>
      <c r="AE22" s="93"/>
      <c r="AF22" s="93"/>
      <c r="AG22" s="93"/>
      <c r="AH22" s="93"/>
      <c r="AI22" s="93"/>
      <c r="AJ22" s="68"/>
      <c r="AK22" s="54"/>
      <c r="AL22" s="5"/>
      <c r="AM22" s="5"/>
      <c r="AN22" s="5"/>
      <c r="AO22" s="5"/>
    </row>
    <row r="23" spans="1:41" ht="29.25" customHeight="1" outlineLevel="1">
      <c r="A23" s="125" t="s">
        <v>139</v>
      </c>
      <c r="B23" s="113" t="s">
        <v>185</v>
      </c>
      <c r="C23" s="3"/>
      <c r="D23" s="3"/>
      <c r="E23" s="62" t="s">
        <v>161</v>
      </c>
      <c r="F23" s="3"/>
      <c r="G23" s="3" t="s">
        <v>43</v>
      </c>
      <c r="H23" s="3"/>
      <c r="I23" s="3"/>
      <c r="J23" s="3"/>
      <c r="K23" s="3"/>
      <c r="L23" s="3"/>
      <c r="M23" s="65"/>
      <c r="N23" s="114">
        <v>964.75300000000004</v>
      </c>
      <c r="O23" s="115">
        <f t="shared" si="11"/>
        <v>964.75300000000004</v>
      </c>
      <c r="P23" s="93"/>
      <c r="Q23" s="93"/>
      <c r="R23" s="114">
        <v>964.75300000000004</v>
      </c>
      <c r="S23" s="115">
        <f t="shared" si="12"/>
        <v>964.75300000000004</v>
      </c>
      <c r="T23" s="93"/>
      <c r="U23" s="93"/>
      <c r="V23" s="116">
        <v>965</v>
      </c>
      <c r="W23" s="115">
        <f t="shared" si="13"/>
        <v>965</v>
      </c>
      <c r="X23" s="77"/>
      <c r="Y23" s="93"/>
      <c r="Z23" s="93"/>
      <c r="AA23" s="93"/>
      <c r="AB23" s="93"/>
      <c r="AC23" s="93"/>
      <c r="AD23" s="93"/>
      <c r="AE23" s="93"/>
      <c r="AF23" s="93"/>
      <c r="AG23" s="93"/>
      <c r="AH23" s="93"/>
      <c r="AI23" s="93"/>
      <c r="AJ23" s="68"/>
      <c r="AK23" s="54"/>
      <c r="AL23" s="5"/>
      <c r="AM23" s="5"/>
      <c r="AN23" s="5"/>
      <c r="AO23" s="5"/>
    </row>
    <row r="24" spans="1:41" ht="29.25" customHeight="1" outlineLevel="1">
      <c r="A24" s="125" t="s">
        <v>140</v>
      </c>
      <c r="B24" s="113" t="s">
        <v>186</v>
      </c>
      <c r="C24" s="3"/>
      <c r="D24" s="3"/>
      <c r="E24" s="62" t="s">
        <v>161</v>
      </c>
      <c r="F24" s="3"/>
      <c r="G24" s="3" t="s">
        <v>43</v>
      </c>
      <c r="H24" s="3"/>
      <c r="I24" s="3"/>
      <c r="J24" s="3"/>
      <c r="K24" s="3"/>
      <c r="L24" s="3"/>
      <c r="M24" s="65"/>
      <c r="N24" s="114">
        <v>621</v>
      </c>
      <c r="O24" s="115">
        <f t="shared" si="11"/>
        <v>621</v>
      </c>
      <c r="P24" s="93"/>
      <c r="Q24" s="93"/>
      <c r="R24" s="114">
        <v>621</v>
      </c>
      <c r="S24" s="115">
        <f t="shared" si="12"/>
        <v>621</v>
      </c>
      <c r="T24" s="93"/>
      <c r="U24" s="93"/>
      <c r="V24" s="116">
        <v>621</v>
      </c>
      <c r="W24" s="115">
        <f t="shared" si="13"/>
        <v>621</v>
      </c>
      <c r="X24" s="77"/>
      <c r="Y24" s="93"/>
      <c r="Z24" s="93"/>
      <c r="AA24" s="93"/>
      <c r="AB24" s="93"/>
      <c r="AC24" s="93"/>
      <c r="AD24" s="93"/>
      <c r="AE24" s="93"/>
      <c r="AF24" s="93"/>
      <c r="AG24" s="93"/>
      <c r="AH24" s="93"/>
      <c r="AI24" s="93"/>
      <c r="AJ24" s="68"/>
      <c r="AK24" s="54"/>
      <c r="AL24" s="5"/>
      <c r="AM24" s="5"/>
      <c r="AN24" s="5"/>
      <c r="AO24" s="5"/>
    </row>
    <row r="25" spans="1:41" ht="29.25" customHeight="1" outlineLevel="1">
      <c r="A25" s="125" t="s">
        <v>141</v>
      </c>
      <c r="B25" s="118" t="s">
        <v>187</v>
      </c>
      <c r="C25" s="3"/>
      <c r="D25" s="3"/>
      <c r="E25" s="62" t="s">
        <v>161</v>
      </c>
      <c r="F25" s="3"/>
      <c r="G25" s="3" t="s">
        <v>43</v>
      </c>
      <c r="H25" s="3"/>
      <c r="I25" s="3"/>
      <c r="J25" s="3"/>
      <c r="K25" s="3"/>
      <c r="L25" s="3"/>
      <c r="M25" s="65"/>
      <c r="N25" s="114">
        <v>344</v>
      </c>
      <c r="O25" s="115">
        <f t="shared" si="11"/>
        <v>344</v>
      </c>
      <c r="P25" s="93"/>
      <c r="Q25" s="93"/>
      <c r="R25" s="114">
        <v>344</v>
      </c>
      <c r="S25" s="115">
        <f t="shared" si="12"/>
        <v>344</v>
      </c>
      <c r="T25" s="93"/>
      <c r="U25" s="93"/>
      <c r="V25" s="116">
        <v>344</v>
      </c>
      <c r="W25" s="115">
        <f t="shared" si="13"/>
        <v>344</v>
      </c>
      <c r="X25" s="77"/>
      <c r="Y25" s="93"/>
      <c r="Z25" s="93"/>
      <c r="AA25" s="93"/>
      <c r="AB25" s="93"/>
      <c r="AC25" s="93"/>
      <c r="AD25" s="93"/>
      <c r="AE25" s="93"/>
      <c r="AF25" s="93"/>
      <c r="AG25" s="93"/>
      <c r="AH25" s="93"/>
      <c r="AI25" s="93"/>
      <c r="AJ25" s="68"/>
      <c r="AK25" s="54"/>
      <c r="AL25" s="5"/>
      <c r="AM25" s="5"/>
      <c r="AN25" s="5"/>
      <c r="AO25" s="5"/>
    </row>
    <row r="26" spans="1:41" ht="30" customHeight="1" outlineLevel="1">
      <c r="A26" s="125" t="s">
        <v>142</v>
      </c>
      <c r="B26" s="118" t="s">
        <v>188</v>
      </c>
      <c r="C26" s="3"/>
      <c r="D26" s="3"/>
      <c r="E26" s="62" t="s">
        <v>161</v>
      </c>
      <c r="F26" s="3"/>
      <c r="G26" s="3" t="s">
        <v>43</v>
      </c>
      <c r="H26" s="3"/>
      <c r="I26" s="3"/>
      <c r="J26" s="3"/>
      <c r="K26" s="3"/>
      <c r="L26" s="3"/>
      <c r="M26" s="65"/>
      <c r="N26" s="114">
        <v>203</v>
      </c>
      <c r="O26" s="115">
        <f t="shared" si="11"/>
        <v>203</v>
      </c>
      <c r="P26" s="93"/>
      <c r="Q26" s="93"/>
      <c r="R26" s="114">
        <v>203</v>
      </c>
      <c r="S26" s="115">
        <f t="shared" si="12"/>
        <v>203</v>
      </c>
      <c r="T26" s="93"/>
      <c r="U26" s="93"/>
      <c r="V26" s="116">
        <v>203</v>
      </c>
      <c r="W26" s="115">
        <f t="shared" si="13"/>
        <v>203</v>
      </c>
      <c r="X26" s="77"/>
      <c r="Y26" s="93"/>
      <c r="Z26" s="93"/>
      <c r="AA26" s="93"/>
      <c r="AB26" s="93"/>
      <c r="AC26" s="93"/>
      <c r="AD26" s="93"/>
      <c r="AE26" s="93"/>
      <c r="AF26" s="93"/>
      <c r="AG26" s="93"/>
      <c r="AH26" s="93"/>
      <c r="AI26" s="93"/>
      <c r="AJ26" s="68"/>
      <c r="AK26" s="54"/>
      <c r="AL26" s="5"/>
      <c r="AM26" s="5"/>
      <c r="AN26" s="5"/>
      <c r="AO26" s="5"/>
    </row>
    <row r="27" spans="1:41" ht="30" customHeight="1" outlineLevel="1">
      <c r="A27" s="125" t="s">
        <v>143</v>
      </c>
      <c r="B27" s="118" t="s">
        <v>189</v>
      </c>
      <c r="C27" s="3"/>
      <c r="D27" s="3"/>
      <c r="E27" s="62" t="s">
        <v>161</v>
      </c>
      <c r="F27" s="3"/>
      <c r="G27" s="3" t="s">
        <v>43</v>
      </c>
      <c r="H27" s="3"/>
      <c r="I27" s="3"/>
      <c r="J27" s="3"/>
      <c r="K27" s="3"/>
      <c r="L27" s="3"/>
      <c r="M27" s="65"/>
      <c r="N27" s="114">
        <v>256</v>
      </c>
      <c r="O27" s="115">
        <f t="shared" si="11"/>
        <v>256</v>
      </c>
      <c r="P27" s="93"/>
      <c r="Q27" s="93"/>
      <c r="R27" s="114">
        <v>256</v>
      </c>
      <c r="S27" s="115">
        <f t="shared" si="12"/>
        <v>256</v>
      </c>
      <c r="T27" s="93"/>
      <c r="U27" s="93"/>
      <c r="V27" s="116">
        <v>256</v>
      </c>
      <c r="W27" s="115">
        <f t="shared" si="13"/>
        <v>256</v>
      </c>
      <c r="X27" s="77"/>
      <c r="Y27" s="93"/>
      <c r="Z27" s="93"/>
      <c r="AA27" s="93"/>
      <c r="AB27" s="93"/>
      <c r="AC27" s="93"/>
      <c r="AD27" s="93"/>
      <c r="AE27" s="93"/>
      <c r="AF27" s="93"/>
      <c r="AG27" s="93"/>
      <c r="AH27" s="93"/>
      <c r="AI27" s="93"/>
      <c r="AJ27" s="68"/>
      <c r="AK27" s="54"/>
      <c r="AL27" s="5"/>
      <c r="AM27" s="5"/>
      <c r="AN27" s="5"/>
      <c r="AO27" s="5"/>
    </row>
    <row r="28" spans="1:41" ht="30" customHeight="1" outlineLevel="1">
      <c r="A28" s="125" t="s">
        <v>144</v>
      </c>
      <c r="B28" s="118" t="s">
        <v>190</v>
      </c>
      <c r="C28" s="3"/>
      <c r="D28" s="3"/>
      <c r="E28" s="62" t="s">
        <v>161</v>
      </c>
      <c r="F28" s="3"/>
      <c r="G28" s="3" t="s">
        <v>43</v>
      </c>
      <c r="H28" s="3"/>
      <c r="I28" s="3"/>
      <c r="J28" s="3"/>
      <c r="K28" s="3"/>
      <c r="L28" s="3"/>
      <c r="M28" s="65"/>
      <c r="N28" s="114">
        <v>811</v>
      </c>
      <c r="O28" s="115">
        <f t="shared" si="11"/>
        <v>811</v>
      </c>
      <c r="P28" s="93"/>
      <c r="Q28" s="93"/>
      <c r="R28" s="114">
        <v>811</v>
      </c>
      <c r="S28" s="115">
        <f t="shared" si="12"/>
        <v>811</v>
      </c>
      <c r="T28" s="93"/>
      <c r="U28" s="93"/>
      <c r="V28" s="116">
        <v>811</v>
      </c>
      <c r="W28" s="115">
        <f t="shared" si="13"/>
        <v>811</v>
      </c>
      <c r="X28" s="77"/>
      <c r="Y28" s="93"/>
      <c r="Z28" s="93"/>
      <c r="AA28" s="93"/>
      <c r="AB28" s="93"/>
      <c r="AC28" s="93"/>
      <c r="AD28" s="93"/>
      <c r="AE28" s="93"/>
      <c r="AF28" s="93"/>
      <c r="AG28" s="93"/>
      <c r="AH28" s="93"/>
      <c r="AI28" s="93"/>
      <c r="AJ28" s="68"/>
      <c r="AK28" s="54"/>
      <c r="AL28" s="5"/>
      <c r="AM28" s="5"/>
      <c r="AN28" s="5"/>
      <c r="AO28" s="5"/>
    </row>
    <row r="29" spans="1:41" ht="30" customHeight="1" outlineLevel="1">
      <c r="A29" s="63" t="s">
        <v>37</v>
      </c>
      <c r="B29" s="109" t="s">
        <v>191</v>
      </c>
      <c r="C29" s="3"/>
      <c r="D29" s="3"/>
      <c r="E29" s="62"/>
      <c r="F29" s="3"/>
      <c r="G29" s="3"/>
      <c r="H29" s="3"/>
      <c r="I29" s="3"/>
      <c r="J29" s="3"/>
      <c r="K29" s="3"/>
      <c r="L29" s="3"/>
      <c r="M29" s="65"/>
      <c r="N29" s="119">
        <f t="shared" ref="N29" si="14">N30+N31+N32+N33+N34+N35+N36+N37+N38+N39</f>
        <v>13861.87</v>
      </c>
      <c r="O29" s="119">
        <f>O30+O31+O32+O33+O34+O35+O36+O37+O38+O39</f>
        <v>5401.87</v>
      </c>
      <c r="P29" s="93"/>
      <c r="Q29" s="93"/>
      <c r="R29" s="119">
        <f t="shared" ref="R29" si="15">R30+R31+R32+R33+R34+R35+R36+R37+R38+R39</f>
        <v>13861.87</v>
      </c>
      <c r="S29" s="119">
        <f>S30+S31+S32+S33+S34+S35+S36+S37+S38+S39</f>
        <v>5401.87</v>
      </c>
      <c r="T29" s="119">
        <f t="shared" ref="T29" si="16">T30+T31+T32+T33+T34+T35+T36+T37+T38+T39</f>
        <v>0</v>
      </c>
      <c r="U29" s="119">
        <f>U30+U31+U32+U33+U34+U35+U36+U37+U38+U39</f>
        <v>0</v>
      </c>
      <c r="V29" s="119">
        <f>V30+V31+V32+V33+V34+V35+V36+V37+V38+V39</f>
        <v>8142</v>
      </c>
      <c r="W29" s="110">
        <f>W30+W31+W32+W33+W34+W35+W36+W37+W38+W39</f>
        <v>8142</v>
      </c>
      <c r="X29" s="77"/>
      <c r="Y29" s="93"/>
      <c r="Z29" s="93"/>
      <c r="AA29" s="93"/>
      <c r="AB29" s="93"/>
      <c r="AC29" s="93"/>
      <c r="AD29" s="93"/>
      <c r="AE29" s="93"/>
      <c r="AF29" s="93"/>
      <c r="AG29" s="93"/>
      <c r="AH29" s="93"/>
      <c r="AI29" s="93"/>
      <c r="AJ29" s="68"/>
      <c r="AK29" s="54"/>
      <c r="AL29" s="5"/>
      <c r="AM29" s="5"/>
      <c r="AN29" s="5"/>
      <c r="AO29" s="5"/>
    </row>
    <row r="30" spans="1:41" s="100" customFormat="1" ht="30" customHeight="1" outlineLevel="1">
      <c r="A30" s="126" t="s">
        <v>146</v>
      </c>
      <c r="B30" s="120" t="s">
        <v>192</v>
      </c>
      <c r="C30" s="96"/>
      <c r="D30" s="96"/>
      <c r="E30" s="121" t="s">
        <v>172</v>
      </c>
      <c r="F30" s="96"/>
      <c r="G30" s="96" t="s">
        <v>43</v>
      </c>
      <c r="H30" s="96"/>
      <c r="I30" s="96"/>
      <c r="J30" s="96"/>
      <c r="K30" s="96"/>
      <c r="L30" s="96"/>
      <c r="M30" s="122"/>
      <c r="N30" s="150">
        <v>9680</v>
      </c>
      <c r="O30" s="151">
        <v>1220</v>
      </c>
      <c r="P30" s="123"/>
      <c r="Q30" s="123"/>
      <c r="R30" s="150">
        <v>9680</v>
      </c>
      <c r="S30" s="151">
        <v>1220</v>
      </c>
      <c r="T30" s="123"/>
      <c r="U30" s="123"/>
      <c r="V30" s="151">
        <v>1220</v>
      </c>
      <c r="W30" s="93">
        <v>1220</v>
      </c>
      <c r="X30" s="97"/>
      <c r="Y30" s="123"/>
      <c r="Z30" s="123"/>
      <c r="AA30" s="123"/>
      <c r="AB30" s="123"/>
      <c r="AC30" s="123"/>
      <c r="AD30" s="123"/>
      <c r="AE30" s="123"/>
      <c r="AF30" s="123"/>
      <c r="AG30" s="123"/>
      <c r="AH30" s="123"/>
      <c r="AI30" s="123"/>
      <c r="AJ30" s="220"/>
      <c r="AK30" s="98"/>
      <c r="AL30" s="99"/>
      <c r="AM30" s="99"/>
      <c r="AN30" s="99"/>
      <c r="AO30" s="99"/>
    </row>
    <row r="31" spans="1:41" s="100" customFormat="1" ht="30" customHeight="1" outlineLevel="1">
      <c r="A31" s="126" t="s">
        <v>147</v>
      </c>
      <c r="B31" s="124" t="s">
        <v>193</v>
      </c>
      <c r="C31" s="96"/>
      <c r="D31" s="96"/>
      <c r="E31" s="121" t="s">
        <v>172</v>
      </c>
      <c r="F31" s="96"/>
      <c r="G31" s="96" t="s">
        <v>43</v>
      </c>
      <c r="H31" s="96"/>
      <c r="I31" s="96"/>
      <c r="J31" s="96"/>
      <c r="K31" s="96"/>
      <c r="L31" s="96"/>
      <c r="M31" s="122"/>
      <c r="N31" s="150">
        <v>1444</v>
      </c>
      <c r="O31" s="151">
        <f>N31</f>
        <v>1444</v>
      </c>
      <c r="P31" s="123"/>
      <c r="Q31" s="123"/>
      <c r="R31" s="150">
        <v>1444</v>
      </c>
      <c r="S31" s="151">
        <f>R31</f>
        <v>1444</v>
      </c>
      <c r="T31" s="123"/>
      <c r="U31" s="123"/>
      <c r="V31" s="150">
        <v>1444</v>
      </c>
      <c r="W31" s="93">
        <v>1444</v>
      </c>
      <c r="X31" s="97"/>
      <c r="Y31" s="123"/>
      <c r="Z31" s="123"/>
      <c r="AA31" s="123"/>
      <c r="AB31" s="123"/>
      <c r="AC31" s="123"/>
      <c r="AD31" s="123"/>
      <c r="AE31" s="123"/>
      <c r="AF31" s="123"/>
      <c r="AG31" s="123"/>
      <c r="AH31" s="123"/>
      <c r="AI31" s="123"/>
      <c r="AJ31" s="221"/>
      <c r="AK31" s="98"/>
      <c r="AL31" s="99"/>
      <c r="AM31" s="99"/>
      <c r="AN31" s="99"/>
      <c r="AO31" s="99"/>
    </row>
    <row r="32" spans="1:41" s="100" customFormat="1" ht="30" customHeight="1" outlineLevel="1">
      <c r="A32" s="126" t="s">
        <v>148</v>
      </c>
      <c r="B32" s="124" t="s">
        <v>194</v>
      </c>
      <c r="C32" s="96"/>
      <c r="D32" s="96"/>
      <c r="E32" s="121" t="s">
        <v>172</v>
      </c>
      <c r="F32" s="96"/>
      <c r="G32" s="96" t="s">
        <v>43</v>
      </c>
      <c r="H32" s="96"/>
      <c r="I32" s="96"/>
      <c r="J32" s="96"/>
      <c r="K32" s="96"/>
      <c r="L32" s="96"/>
      <c r="M32" s="122"/>
      <c r="N32" s="150">
        <v>167</v>
      </c>
      <c r="O32" s="151">
        <f t="shared" ref="O32:O38" si="17">N32</f>
        <v>167</v>
      </c>
      <c r="P32" s="123"/>
      <c r="Q32" s="123"/>
      <c r="R32" s="150">
        <v>167</v>
      </c>
      <c r="S32" s="151">
        <f t="shared" ref="S32:S38" si="18">R32</f>
        <v>167</v>
      </c>
      <c r="T32" s="123"/>
      <c r="U32" s="123"/>
      <c r="V32" s="150">
        <v>167</v>
      </c>
      <c r="W32" s="93">
        <v>167</v>
      </c>
      <c r="X32" s="97"/>
      <c r="Y32" s="123"/>
      <c r="Z32" s="123"/>
      <c r="AA32" s="123"/>
      <c r="AB32" s="123"/>
      <c r="AC32" s="123"/>
      <c r="AD32" s="123"/>
      <c r="AE32" s="123"/>
      <c r="AF32" s="123"/>
      <c r="AG32" s="123"/>
      <c r="AH32" s="123"/>
      <c r="AI32" s="123"/>
      <c r="AJ32" s="221"/>
      <c r="AK32" s="98"/>
      <c r="AL32" s="99"/>
      <c r="AM32" s="99"/>
      <c r="AN32" s="99"/>
      <c r="AO32" s="99"/>
    </row>
    <row r="33" spans="1:41" s="100" customFormat="1" ht="30" customHeight="1" outlineLevel="1">
      <c r="A33" s="126" t="s">
        <v>149</v>
      </c>
      <c r="B33" s="124" t="s">
        <v>195</v>
      </c>
      <c r="C33" s="96"/>
      <c r="D33" s="96"/>
      <c r="E33" s="121" t="s">
        <v>172</v>
      </c>
      <c r="F33" s="96"/>
      <c r="G33" s="96" t="s">
        <v>43</v>
      </c>
      <c r="H33" s="96"/>
      <c r="I33" s="96"/>
      <c r="J33" s="96"/>
      <c r="K33" s="96"/>
      <c r="L33" s="96"/>
      <c r="M33" s="122"/>
      <c r="N33" s="150">
        <v>423</v>
      </c>
      <c r="O33" s="151">
        <f t="shared" si="17"/>
        <v>423</v>
      </c>
      <c r="P33" s="123"/>
      <c r="Q33" s="123"/>
      <c r="R33" s="150">
        <v>423</v>
      </c>
      <c r="S33" s="151">
        <f t="shared" si="18"/>
        <v>423</v>
      </c>
      <c r="T33" s="123"/>
      <c r="U33" s="123"/>
      <c r="V33" s="150">
        <v>423</v>
      </c>
      <c r="W33" s="93">
        <v>423</v>
      </c>
      <c r="X33" s="97"/>
      <c r="Y33" s="123"/>
      <c r="Z33" s="123"/>
      <c r="AA33" s="123"/>
      <c r="AB33" s="123"/>
      <c r="AC33" s="123"/>
      <c r="AD33" s="123"/>
      <c r="AE33" s="123"/>
      <c r="AF33" s="123"/>
      <c r="AG33" s="123"/>
      <c r="AH33" s="123"/>
      <c r="AI33" s="123"/>
      <c r="AJ33" s="222"/>
      <c r="AK33" s="98"/>
      <c r="AL33" s="99"/>
      <c r="AM33" s="99"/>
      <c r="AN33" s="99"/>
      <c r="AO33" s="99"/>
    </row>
    <row r="34" spans="1:41" s="164" customFormat="1" ht="30" customHeight="1" outlineLevel="1">
      <c r="A34" s="152" t="s">
        <v>150</v>
      </c>
      <c r="B34" s="153" t="s">
        <v>196</v>
      </c>
      <c r="C34" s="154"/>
      <c r="D34" s="154"/>
      <c r="E34" s="155" t="s">
        <v>172</v>
      </c>
      <c r="F34" s="154"/>
      <c r="G34" s="154" t="s">
        <v>43</v>
      </c>
      <c r="H34" s="154"/>
      <c r="I34" s="154"/>
      <c r="J34" s="154"/>
      <c r="K34" s="154"/>
      <c r="L34" s="154"/>
      <c r="M34" s="156"/>
      <c r="N34" s="157">
        <v>66.87</v>
      </c>
      <c r="O34" s="158">
        <f t="shared" si="17"/>
        <v>66.87</v>
      </c>
      <c r="P34" s="159"/>
      <c r="Q34" s="159"/>
      <c r="R34" s="157">
        <v>66.87</v>
      </c>
      <c r="S34" s="158">
        <f t="shared" si="18"/>
        <v>66.87</v>
      </c>
      <c r="T34" s="159"/>
      <c r="U34" s="159"/>
      <c r="V34" s="158">
        <v>67</v>
      </c>
      <c r="W34" s="116">
        <f t="shared" ref="W34:W38" si="19">V34</f>
        <v>67</v>
      </c>
      <c r="X34" s="160"/>
      <c r="Y34" s="159"/>
      <c r="Z34" s="159"/>
      <c r="AA34" s="159"/>
      <c r="AB34" s="159"/>
      <c r="AC34" s="159"/>
      <c r="AD34" s="159"/>
      <c r="AE34" s="159"/>
      <c r="AF34" s="159"/>
      <c r="AG34" s="159"/>
      <c r="AH34" s="159"/>
      <c r="AI34" s="159"/>
      <c r="AJ34" s="161"/>
      <c r="AK34" s="162"/>
      <c r="AL34" s="163"/>
      <c r="AM34" s="163"/>
      <c r="AN34" s="163"/>
      <c r="AO34" s="163"/>
    </row>
    <row r="35" spans="1:41" s="164" customFormat="1" ht="30" customHeight="1" outlineLevel="1">
      <c r="A35" s="152" t="s">
        <v>151</v>
      </c>
      <c r="B35" s="165" t="s">
        <v>197</v>
      </c>
      <c r="C35" s="154"/>
      <c r="D35" s="154"/>
      <c r="E35" s="155" t="s">
        <v>172</v>
      </c>
      <c r="F35" s="154"/>
      <c r="G35" s="154" t="s">
        <v>43</v>
      </c>
      <c r="H35" s="154"/>
      <c r="I35" s="154"/>
      <c r="J35" s="154"/>
      <c r="K35" s="154"/>
      <c r="L35" s="154"/>
      <c r="M35" s="156"/>
      <c r="N35" s="157">
        <v>257</v>
      </c>
      <c r="O35" s="158">
        <f t="shared" si="17"/>
        <v>257</v>
      </c>
      <c r="P35" s="159"/>
      <c r="Q35" s="159"/>
      <c r="R35" s="157">
        <v>257</v>
      </c>
      <c r="S35" s="158">
        <f t="shared" si="18"/>
        <v>257</v>
      </c>
      <c r="T35" s="159"/>
      <c r="U35" s="159"/>
      <c r="V35" s="158">
        <v>257</v>
      </c>
      <c r="W35" s="116">
        <f t="shared" si="19"/>
        <v>257</v>
      </c>
      <c r="X35" s="160"/>
      <c r="Y35" s="159"/>
      <c r="Z35" s="159"/>
      <c r="AA35" s="159"/>
      <c r="AB35" s="159"/>
      <c r="AC35" s="159"/>
      <c r="AD35" s="159"/>
      <c r="AE35" s="159"/>
      <c r="AF35" s="159"/>
      <c r="AG35" s="159"/>
      <c r="AH35" s="159"/>
      <c r="AI35" s="159"/>
      <c r="AJ35" s="161"/>
      <c r="AK35" s="162"/>
      <c r="AL35" s="163"/>
      <c r="AM35" s="163"/>
      <c r="AN35" s="163"/>
      <c r="AO35" s="163"/>
    </row>
    <row r="36" spans="1:41" s="164" customFormat="1" ht="30" customHeight="1" outlineLevel="1">
      <c r="A36" s="152" t="s">
        <v>152</v>
      </c>
      <c r="B36" s="165" t="s">
        <v>198</v>
      </c>
      <c r="C36" s="154"/>
      <c r="D36" s="154"/>
      <c r="E36" s="155" t="s">
        <v>172</v>
      </c>
      <c r="F36" s="154"/>
      <c r="G36" s="154" t="s">
        <v>43</v>
      </c>
      <c r="H36" s="154"/>
      <c r="I36" s="154"/>
      <c r="J36" s="154"/>
      <c r="K36" s="154"/>
      <c r="L36" s="154"/>
      <c r="M36" s="156"/>
      <c r="N36" s="157">
        <v>1154</v>
      </c>
      <c r="O36" s="158">
        <f t="shared" si="17"/>
        <v>1154</v>
      </c>
      <c r="P36" s="159"/>
      <c r="Q36" s="159"/>
      <c r="R36" s="157">
        <v>1154</v>
      </c>
      <c r="S36" s="158">
        <f t="shared" si="18"/>
        <v>1154</v>
      </c>
      <c r="T36" s="159"/>
      <c r="U36" s="159"/>
      <c r="V36" s="158">
        <v>1154</v>
      </c>
      <c r="W36" s="116">
        <f t="shared" si="19"/>
        <v>1154</v>
      </c>
      <c r="X36" s="160"/>
      <c r="Y36" s="159"/>
      <c r="Z36" s="159"/>
      <c r="AA36" s="159"/>
      <c r="AB36" s="159"/>
      <c r="AC36" s="159"/>
      <c r="AD36" s="159"/>
      <c r="AE36" s="159"/>
      <c r="AF36" s="159"/>
      <c r="AG36" s="159"/>
      <c r="AH36" s="159"/>
      <c r="AI36" s="159"/>
      <c r="AJ36" s="161"/>
      <c r="AK36" s="162"/>
      <c r="AL36" s="163"/>
      <c r="AM36" s="163"/>
      <c r="AN36" s="163"/>
      <c r="AO36" s="163"/>
    </row>
    <row r="37" spans="1:41" s="164" customFormat="1" ht="30" customHeight="1" outlineLevel="1">
      <c r="A37" s="152" t="s">
        <v>153</v>
      </c>
      <c r="B37" s="165" t="s">
        <v>199</v>
      </c>
      <c r="C37" s="154"/>
      <c r="D37" s="154"/>
      <c r="E37" s="155" t="s">
        <v>172</v>
      </c>
      <c r="F37" s="154"/>
      <c r="G37" s="154" t="s">
        <v>43</v>
      </c>
      <c r="H37" s="154"/>
      <c r="I37" s="154"/>
      <c r="J37" s="154"/>
      <c r="K37" s="154"/>
      <c r="L37" s="154"/>
      <c r="M37" s="156"/>
      <c r="N37" s="157">
        <v>180</v>
      </c>
      <c r="O37" s="158">
        <f t="shared" si="17"/>
        <v>180</v>
      </c>
      <c r="P37" s="159"/>
      <c r="Q37" s="159"/>
      <c r="R37" s="157">
        <v>180</v>
      </c>
      <c r="S37" s="158">
        <f t="shared" si="18"/>
        <v>180</v>
      </c>
      <c r="T37" s="159"/>
      <c r="U37" s="159"/>
      <c r="V37" s="158">
        <v>180</v>
      </c>
      <c r="W37" s="116">
        <f t="shared" si="19"/>
        <v>180</v>
      </c>
      <c r="X37" s="160"/>
      <c r="Y37" s="159"/>
      <c r="Z37" s="159"/>
      <c r="AA37" s="159"/>
      <c r="AB37" s="159"/>
      <c r="AC37" s="159"/>
      <c r="AD37" s="159"/>
      <c r="AE37" s="159"/>
      <c r="AF37" s="159"/>
      <c r="AG37" s="159"/>
      <c r="AH37" s="159"/>
      <c r="AI37" s="159"/>
      <c r="AJ37" s="161"/>
      <c r="AK37" s="162"/>
      <c r="AL37" s="163"/>
      <c r="AM37" s="163"/>
      <c r="AN37" s="163"/>
      <c r="AO37" s="163"/>
    </row>
    <row r="38" spans="1:41" s="164" customFormat="1" ht="30" customHeight="1" outlineLevel="1">
      <c r="A38" s="152" t="s">
        <v>154</v>
      </c>
      <c r="B38" s="165" t="s">
        <v>200</v>
      </c>
      <c r="C38" s="154"/>
      <c r="D38" s="154"/>
      <c r="E38" s="155" t="s">
        <v>172</v>
      </c>
      <c r="F38" s="154"/>
      <c r="G38" s="154" t="s">
        <v>43</v>
      </c>
      <c r="H38" s="154"/>
      <c r="I38" s="154"/>
      <c r="J38" s="154"/>
      <c r="K38" s="154"/>
      <c r="L38" s="154"/>
      <c r="M38" s="156"/>
      <c r="N38" s="157">
        <v>490</v>
      </c>
      <c r="O38" s="158">
        <f t="shared" si="17"/>
        <v>490</v>
      </c>
      <c r="P38" s="159"/>
      <c r="Q38" s="159"/>
      <c r="R38" s="157">
        <v>490</v>
      </c>
      <c r="S38" s="158">
        <f t="shared" si="18"/>
        <v>490</v>
      </c>
      <c r="T38" s="159"/>
      <c r="U38" s="159"/>
      <c r="V38" s="158">
        <v>490</v>
      </c>
      <c r="W38" s="116">
        <f t="shared" si="19"/>
        <v>490</v>
      </c>
      <c r="X38" s="160"/>
      <c r="Y38" s="159"/>
      <c r="Z38" s="159"/>
      <c r="AA38" s="159"/>
      <c r="AB38" s="159"/>
      <c r="AC38" s="159"/>
      <c r="AD38" s="159"/>
      <c r="AE38" s="159"/>
      <c r="AF38" s="159"/>
      <c r="AG38" s="159"/>
      <c r="AH38" s="159"/>
      <c r="AI38" s="159"/>
      <c r="AJ38" s="161"/>
      <c r="AK38" s="162"/>
      <c r="AL38" s="163"/>
      <c r="AM38" s="163"/>
      <c r="AN38" s="163"/>
      <c r="AO38" s="163"/>
    </row>
    <row r="39" spans="1:41" s="164" customFormat="1" ht="30" customHeight="1" outlineLevel="1">
      <c r="A39" s="152" t="s">
        <v>203</v>
      </c>
      <c r="B39" s="165" t="s">
        <v>201</v>
      </c>
      <c r="C39" s="154"/>
      <c r="D39" s="154"/>
      <c r="E39" s="155" t="s">
        <v>172</v>
      </c>
      <c r="F39" s="154"/>
      <c r="G39" s="154" t="s">
        <v>43</v>
      </c>
      <c r="H39" s="154"/>
      <c r="I39" s="154"/>
      <c r="J39" s="154"/>
      <c r="K39" s="154"/>
      <c r="L39" s="154"/>
      <c r="M39" s="156"/>
      <c r="N39" s="157"/>
      <c r="O39" s="157"/>
      <c r="P39" s="159"/>
      <c r="Q39" s="159"/>
      <c r="R39" s="157"/>
      <c r="S39" s="157"/>
      <c r="T39" s="159"/>
      <c r="U39" s="159"/>
      <c r="V39" s="158">
        <v>2740</v>
      </c>
      <c r="W39" s="116">
        <v>2740</v>
      </c>
      <c r="X39" s="160"/>
      <c r="Y39" s="159"/>
      <c r="Z39" s="159"/>
      <c r="AA39" s="159"/>
      <c r="AB39" s="159"/>
      <c r="AC39" s="159"/>
      <c r="AD39" s="159"/>
      <c r="AE39" s="159"/>
      <c r="AF39" s="159"/>
      <c r="AG39" s="159"/>
      <c r="AH39" s="159"/>
      <c r="AI39" s="159"/>
      <c r="AJ39" s="161"/>
      <c r="AK39" s="162"/>
      <c r="AL39" s="163"/>
      <c r="AM39" s="163"/>
      <c r="AN39" s="163"/>
      <c r="AO39" s="163"/>
    </row>
    <row r="40" spans="1:41" s="164" customFormat="1" ht="30" customHeight="1" outlineLevel="1">
      <c r="A40" s="172" t="s">
        <v>18</v>
      </c>
      <c r="B40" s="171" t="s">
        <v>204</v>
      </c>
      <c r="C40" s="154"/>
      <c r="D40" s="154"/>
      <c r="E40" s="155"/>
      <c r="F40" s="154"/>
      <c r="G40" s="154"/>
      <c r="H40" s="154"/>
      <c r="I40" s="154"/>
      <c r="J40" s="154"/>
      <c r="K40" s="154"/>
      <c r="L40" s="154"/>
      <c r="M40" s="156"/>
      <c r="N40" s="173">
        <f>N41+N43+N63</f>
        <v>118175.308</v>
      </c>
      <c r="O40" s="173">
        <f>O41+O43+O63</f>
        <v>64827</v>
      </c>
      <c r="P40" s="159"/>
      <c r="Q40" s="159"/>
      <c r="R40" s="157"/>
      <c r="S40" s="157"/>
      <c r="T40" s="173">
        <f>T41+T43+T63</f>
        <v>87541</v>
      </c>
      <c r="U40" s="159"/>
      <c r="V40" s="174" t="s">
        <v>205</v>
      </c>
      <c r="W40" s="176">
        <f>W41+W43+W63</f>
        <v>64827</v>
      </c>
      <c r="X40" s="174" t="e">
        <f t="shared" ref="X40:AI40" si="20">T40+V40</f>
        <v>#VALUE!</v>
      </c>
      <c r="Y40" s="174">
        <f t="shared" si="20"/>
        <v>64827</v>
      </c>
      <c r="Z40" s="174" t="e">
        <f t="shared" si="20"/>
        <v>#VALUE!</v>
      </c>
      <c r="AA40" s="174">
        <f t="shared" si="20"/>
        <v>129654</v>
      </c>
      <c r="AB40" s="174" t="e">
        <f t="shared" si="20"/>
        <v>#VALUE!</v>
      </c>
      <c r="AC40" s="174">
        <f t="shared" si="20"/>
        <v>194481</v>
      </c>
      <c r="AD40" s="174" t="e">
        <f t="shared" si="20"/>
        <v>#VALUE!</v>
      </c>
      <c r="AE40" s="174">
        <f t="shared" si="20"/>
        <v>324135</v>
      </c>
      <c r="AF40" s="174" t="e">
        <f t="shared" si="20"/>
        <v>#VALUE!</v>
      </c>
      <c r="AG40" s="174">
        <f t="shared" si="20"/>
        <v>518616</v>
      </c>
      <c r="AH40" s="174" t="e">
        <f t="shared" si="20"/>
        <v>#VALUE!</v>
      </c>
      <c r="AI40" s="174">
        <f t="shared" si="20"/>
        <v>842751</v>
      </c>
      <c r="AJ40" s="161"/>
      <c r="AK40" s="162"/>
      <c r="AL40" s="163"/>
      <c r="AM40" s="163"/>
      <c r="AN40" s="163"/>
      <c r="AO40" s="163"/>
    </row>
    <row r="41" spans="1:41" s="100" customFormat="1" ht="21" customHeight="1">
      <c r="A41" s="135" t="s">
        <v>84</v>
      </c>
      <c r="B41" s="104" t="s">
        <v>156</v>
      </c>
      <c r="C41" s="136"/>
      <c r="D41" s="136"/>
      <c r="E41" s="136"/>
      <c r="F41" s="136"/>
      <c r="G41" s="136"/>
      <c r="H41" s="136"/>
      <c r="I41" s="136"/>
      <c r="J41" s="136"/>
      <c r="K41" s="136"/>
      <c r="L41" s="136"/>
      <c r="M41" s="136"/>
      <c r="N41" s="137">
        <f>N42</f>
        <v>5500</v>
      </c>
      <c r="O41" s="101">
        <f t="shared" ref="O41" si="21">O42</f>
        <v>1512</v>
      </c>
      <c r="P41" s="137"/>
      <c r="Q41" s="137"/>
      <c r="R41" s="137"/>
      <c r="S41" s="101"/>
      <c r="T41" s="137">
        <f>T42</f>
        <v>1512</v>
      </c>
      <c r="U41" s="137"/>
      <c r="V41" s="174">
        <f t="shared" ref="V41:V42" si="22">R41+T41</f>
        <v>1512</v>
      </c>
      <c r="W41" s="176">
        <f t="shared" ref="W41" si="23">O41</f>
        <v>1512</v>
      </c>
      <c r="X41" s="137"/>
      <c r="Y41" s="137"/>
      <c r="Z41" s="137"/>
      <c r="AA41" s="137"/>
      <c r="AB41" s="137"/>
      <c r="AC41" s="137"/>
      <c r="AD41" s="137"/>
      <c r="AE41" s="137"/>
      <c r="AF41" s="137"/>
      <c r="AG41" s="137"/>
      <c r="AH41" s="137"/>
      <c r="AI41" s="137"/>
      <c r="AJ41" s="138"/>
      <c r="AK41" s="139"/>
      <c r="AL41" s="140"/>
      <c r="AM41" s="140"/>
      <c r="AN41" s="99"/>
      <c r="AO41" s="99"/>
    </row>
    <row r="42" spans="1:41" ht="25.5" customHeight="1">
      <c r="A42" s="3">
        <v>1</v>
      </c>
      <c r="B42" s="70" t="s">
        <v>157</v>
      </c>
      <c r="C42" s="3"/>
      <c r="D42" s="3"/>
      <c r="E42" s="65" t="s">
        <v>158</v>
      </c>
      <c r="F42" s="3"/>
      <c r="G42" s="3" t="s">
        <v>43</v>
      </c>
      <c r="H42" s="3"/>
      <c r="I42" s="3"/>
      <c r="J42" s="3"/>
      <c r="K42" s="3"/>
      <c r="L42" s="3"/>
      <c r="M42" s="3" t="s">
        <v>163</v>
      </c>
      <c r="N42" s="93">
        <v>5500</v>
      </c>
      <c r="O42" s="102">
        <v>1512</v>
      </c>
      <c r="P42" s="93"/>
      <c r="Q42" s="93"/>
      <c r="R42" s="93"/>
      <c r="S42" s="102"/>
      <c r="T42" s="93">
        <v>1512</v>
      </c>
      <c r="U42" s="48"/>
      <c r="V42" s="158">
        <f t="shared" si="22"/>
        <v>1512</v>
      </c>
      <c r="W42" s="178">
        <v>1512</v>
      </c>
      <c r="X42" s="48"/>
      <c r="Y42" s="48"/>
      <c r="Z42" s="48"/>
      <c r="AA42" s="48"/>
      <c r="AB42" s="48"/>
      <c r="AC42" s="48"/>
      <c r="AD42" s="48"/>
      <c r="AE42" s="48"/>
      <c r="AF42" s="48"/>
      <c r="AG42" s="48"/>
      <c r="AH42" s="48"/>
      <c r="AI42" s="48"/>
      <c r="AJ42" s="50"/>
      <c r="AK42" s="51"/>
      <c r="AL42" s="52"/>
      <c r="AM42" s="52"/>
      <c r="AN42" s="5"/>
      <c r="AO42" s="5"/>
    </row>
    <row r="43" spans="1:41" s="145" customFormat="1" ht="25.5" customHeight="1">
      <c r="A43" s="136" t="s">
        <v>84</v>
      </c>
      <c r="B43" s="104" t="s">
        <v>155</v>
      </c>
      <c r="C43" s="136"/>
      <c r="D43" s="136"/>
      <c r="E43" s="101"/>
      <c r="F43" s="136"/>
      <c r="G43" s="136"/>
      <c r="H43" s="136"/>
      <c r="I43" s="136"/>
      <c r="J43" s="136"/>
      <c r="K43" s="136"/>
      <c r="L43" s="136"/>
      <c r="M43" s="136"/>
      <c r="N43" s="137">
        <f>SUBTOTAL(9,N44:N62)</f>
        <v>86986.308000000005</v>
      </c>
      <c r="O43" s="101">
        <f>SUM(O44:O62)</f>
        <v>52569</v>
      </c>
      <c r="P43" s="137">
        <f>SUBTOTAL(9,P44:P62)</f>
        <v>5900</v>
      </c>
      <c r="Q43" s="137">
        <f>SUBTOTAL(9,Q44:Q62)</f>
        <v>77136.2</v>
      </c>
      <c r="R43" s="137"/>
      <c r="S43" s="101"/>
      <c r="T43" s="137">
        <f t="shared" ref="T43:AI43" si="24">SUBTOTAL(9,T44:T62)</f>
        <v>75283</v>
      </c>
      <c r="U43" s="137">
        <f t="shared" si="24"/>
        <v>0</v>
      </c>
      <c r="V43" s="141">
        <f t="shared" si="24"/>
        <v>75283</v>
      </c>
      <c r="W43" s="67">
        <f t="shared" si="24"/>
        <v>52569</v>
      </c>
      <c r="X43" s="137">
        <f t="shared" si="24"/>
        <v>10958.654881</v>
      </c>
      <c r="Y43" s="137">
        <f t="shared" si="24"/>
        <v>1119.8827759999999</v>
      </c>
      <c r="Z43" s="137">
        <f t="shared" si="24"/>
        <v>5303.111105</v>
      </c>
      <c r="AA43" s="137">
        <f t="shared" si="24"/>
        <v>4049.6390000000001</v>
      </c>
      <c r="AB43" s="137">
        <f t="shared" si="24"/>
        <v>316.21499999999997</v>
      </c>
      <c r="AC43" s="137">
        <f t="shared" si="24"/>
        <v>169.80699999999999</v>
      </c>
      <c r="AD43" s="137">
        <f t="shared" si="24"/>
        <v>10511.182276000001</v>
      </c>
      <c r="AE43" s="137">
        <f t="shared" si="24"/>
        <v>1119.8827759999999</v>
      </c>
      <c r="AF43" s="137">
        <f t="shared" si="24"/>
        <v>5160.7119999999986</v>
      </c>
      <c r="AG43" s="137">
        <f t="shared" si="24"/>
        <v>3770.6070000000004</v>
      </c>
      <c r="AH43" s="137">
        <f t="shared" si="24"/>
        <v>290.17349999999999</v>
      </c>
      <c r="AI43" s="137">
        <f t="shared" si="24"/>
        <v>169.80699999999999</v>
      </c>
      <c r="AJ43" s="138"/>
      <c r="AK43" s="142"/>
      <c r="AL43" s="143"/>
      <c r="AM43" s="143"/>
      <c r="AN43" s="144"/>
      <c r="AO43" s="144"/>
    </row>
    <row r="44" spans="1:41" ht="31.5" outlineLevel="1">
      <c r="A44" s="71" t="s">
        <v>132</v>
      </c>
      <c r="B44" s="72" t="s">
        <v>95</v>
      </c>
      <c r="C44" s="3" t="s">
        <v>53</v>
      </c>
      <c r="D44" s="3" t="s">
        <v>49</v>
      </c>
      <c r="E44" s="63" t="s">
        <v>158</v>
      </c>
      <c r="F44" s="3"/>
      <c r="G44" s="3" t="s">
        <v>43</v>
      </c>
      <c r="H44" s="3" t="s">
        <v>41</v>
      </c>
      <c r="I44" s="3" t="s">
        <v>44</v>
      </c>
      <c r="J44" s="3"/>
      <c r="K44" s="3"/>
      <c r="L44" s="3"/>
      <c r="M44" s="63" t="s">
        <v>113</v>
      </c>
      <c r="N44" s="73">
        <v>6900</v>
      </c>
      <c r="O44" s="102"/>
      <c r="P44" s="74"/>
      <c r="Q44" s="73">
        <v>6900</v>
      </c>
      <c r="R44" s="59"/>
      <c r="S44" s="102"/>
      <c r="T44" s="59">
        <v>6534</v>
      </c>
      <c r="U44" s="59"/>
      <c r="V44" s="59">
        <v>6534</v>
      </c>
      <c r="W44" s="179">
        <v>0</v>
      </c>
      <c r="X44" s="75">
        <f t="shared" ref="X44:X46" si="25">SUM(Y44:AC44)</f>
        <v>64.784775999999994</v>
      </c>
      <c r="Y44" s="75">
        <v>64.784775999999994</v>
      </c>
      <c r="Z44" s="76"/>
      <c r="AA44" s="76"/>
      <c r="AB44" s="76"/>
      <c r="AC44" s="76"/>
      <c r="AD44" s="77">
        <f t="shared" ref="AD44:AD46" si="26">SUM(AE44:AI44)</f>
        <v>64.784775999999994</v>
      </c>
      <c r="AE44" s="77">
        <v>64.784775999999994</v>
      </c>
      <c r="AF44" s="76"/>
      <c r="AG44" s="76"/>
      <c r="AH44" s="76"/>
      <c r="AI44" s="76"/>
      <c r="AJ44" s="68"/>
      <c r="AK44" s="4"/>
      <c r="AL44" s="5"/>
      <c r="AM44" s="5"/>
      <c r="AN44" s="5"/>
      <c r="AO44" s="5"/>
    </row>
    <row r="45" spans="1:41" ht="31.5" outlineLevel="1">
      <c r="A45" s="71" t="s">
        <v>133</v>
      </c>
      <c r="B45" s="72" t="s">
        <v>96</v>
      </c>
      <c r="C45" s="3" t="s">
        <v>53</v>
      </c>
      <c r="D45" s="3" t="s">
        <v>50</v>
      </c>
      <c r="E45" s="63" t="s">
        <v>158</v>
      </c>
      <c r="F45" s="3"/>
      <c r="G45" s="3" t="s">
        <v>43</v>
      </c>
      <c r="H45" s="3" t="s">
        <v>41</v>
      </c>
      <c r="I45" s="3" t="s">
        <v>44</v>
      </c>
      <c r="J45" s="3"/>
      <c r="K45" s="3"/>
      <c r="L45" s="3"/>
      <c r="M45" s="63" t="s">
        <v>114</v>
      </c>
      <c r="N45" s="73">
        <v>6500</v>
      </c>
      <c r="O45" s="102"/>
      <c r="P45" s="74"/>
      <c r="Q45" s="73">
        <v>6500</v>
      </c>
      <c r="R45" s="59"/>
      <c r="S45" s="102"/>
      <c r="T45" s="59">
        <v>5810</v>
      </c>
      <c r="U45" s="59"/>
      <c r="V45" s="59">
        <v>5810</v>
      </c>
      <c r="W45" s="179">
        <v>0</v>
      </c>
      <c r="X45" s="75">
        <f t="shared" si="25"/>
        <v>250</v>
      </c>
      <c r="Y45" s="77"/>
      <c r="Z45" s="77"/>
      <c r="AA45" s="75">
        <v>250</v>
      </c>
      <c r="AB45" s="77"/>
      <c r="AC45" s="77"/>
      <c r="AD45" s="77">
        <f t="shared" si="26"/>
        <v>243.911</v>
      </c>
      <c r="AE45" s="77"/>
      <c r="AF45" s="77"/>
      <c r="AG45" s="77">
        <v>243.911</v>
      </c>
      <c r="AH45" s="77"/>
      <c r="AI45" s="77"/>
      <c r="AJ45" s="68"/>
      <c r="AL45" s="5"/>
      <c r="AM45" s="5"/>
      <c r="AN45" s="5"/>
      <c r="AO45" s="5"/>
    </row>
    <row r="46" spans="1:41" ht="25.5" outlineLevel="1">
      <c r="A46" s="71" t="s">
        <v>134</v>
      </c>
      <c r="B46" s="72" t="s">
        <v>97</v>
      </c>
      <c r="C46" s="3" t="s">
        <v>53</v>
      </c>
      <c r="D46" s="3">
        <v>8042779</v>
      </c>
      <c r="E46" s="63" t="s">
        <v>158</v>
      </c>
      <c r="F46" s="3"/>
      <c r="G46" s="3" t="s">
        <v>43</v>
      </c>
      <c r="H46" s="3" t="s">
        <v>41</v>
      </c>
      <c r="I46" s="3" t="s">
        <v>42</v>
      </c>
      <c r="J46" s="3"/>
      <c r="K46" s="3"/>
      <c r="L46" s="3"/>
      <c r="M46" s="63" t="s">
        <v>115</v>
      </c>
      <c r="N46" s="78">
        <v>731.10799999999995</v>
      </c>
      <c r="O46" s="103"/>
      <c r="P46" s="79"/>
      <c r="Q46" s="79"/>
      <c r="R46" s="59"/>
      <c r="S46" s="103"/>
      <c r="T46" s="59">
        <v>600</v>
      </c>
      <c r="U46" s="59"/>
      <c r="V46" s="59">
        <v>600</v>
      </c>
      <c r="W46" s="180"/>
      <c r="X46" s="75">
        <f t="shared" si="25"/>
        <v>65</v>
      </c>
      <c r="Y46" s="77"/>
      <c r="Z46" s="77"/>
      <c r="AA46" s="75">
        <v>65</v>
      </c>
      <c r="AB46" s="77"/>
      <c r="AC46" s="77"/>
      <c r="AD46" s="77">
        <f t="shared" si="26"/>
        <v>47.265000000000001</v>
      </c>
      <c r="AE46" s="77"/>
      <c r="AF46" s="77"/>
      <c r="AG46" s="77">
        <v>47.265000000000001</v>
      </c>
      <c r="AH46" s="77"/>
      <c r="AI46" s="77"/>
      <c r="AJ46" s="68"/>
      <c r="AL46" s="5"/>
      <c r="AM46" s="5"/>
      <c r="AN46" s="5"/>
      <c r="AO46" s="5"/>
    </row>
    <row r="47" spans="1:41" ht="31.5" outlineLevel="1">
      <c r="A47" s="71" t="s">
        <v>135</v>
      </c>
      <c r="B47" s="80" t="s">
        <v>98</v>
      </c>
      <c r="C47" s="3" t="s">
        <v>53</v>
      </c>
      <c r="D47" s="3">
        <v>8134680</v>
      </c>
      <c r="E47" s="62" t="s">
        <v>158</v>
      </c>
      <c r="F47" s="3"/>
      <c r="G47" s="3" t="s">
        <v>43</v>
      </c>
      <c r="H47" s="3" t="s">
        <v>41</v>
      </c>
      <c r="I47" s="3" t="s">
        <v>42</v>
      </c>
      <c r="J47" s="3"/>
      <c r="K47" s="3"/>
      <c r="L47" s="3"/>
      <c r="M47" s="63" t="s">
        <v>116</v>
      </c>
      <c r="N47" s="81">
        <v>6700</v>
      </c>
      <c r="O47" s="102">
        <v>6547</v>
      </c>
      <c r="P47" s="74"/>
      <c r="Q47" s="81">
        <v>6700</v>
      </c>
      <c r="R47" s="59"/>
      <c r="S47" s="102"/>
      <c r="T47" s="59">
        <v>6547</v>
      </c>
      <c r="U47" s="59"/>
      <c r="V47" s="59">
        <v>6547</v>
      </c>
      <c r="W47" s="178">
        <v>6547</v>
      </c>
      <c r="X47" s="75">
        <f>SUM(Y47:AC47)</f>
        <v>169.80699999999999</v>
      </c>
      <c r="Y47" s="82"/>
      <c r="Z47" s="82"/>
      <c r="AA47" s="82"/>
      <c r="AB47" s="82"/>
      <c r="AC47" s="75">
        <v>169.80699999999999</v>
      </c>
      <c r="AD47" s="77">
        <f>SUM(AE47:AI47)</f>
        <v>169.80699999999999</v>
      </c>
      <c r="AE47" s="82"/>
      <c r="AF47" s="82"/>
      <c r="AG47" s="82"/>
      <c r="AH47" s="82"/>
      <c r="AI47" s="83">
        <v>169.80699999999999</v>
      </c>
      <c r="AJ47" s="68"/>
      <c r="AK47" s="54"/>
      <c r="AL47" s="5"/>
      <c r="AM47" s="5"/>
      <c r="AN47" s="5"/>
      <c r="AO47" s="5"/>
    </row>
    <row r="48" spans="1:41" ht="31.5" outlineLevel="1">
      <c r="A48" s="71" t="s">
        <v>136</v>
      </c>
      <c r="B48" s="80" t="s">
        <v>99</v>
      </c>
      <c r="C48" s="3" t="s">
        <v>51</v>
      </c>
      <c r="D48" s="3">
        <v>7894346</v>
      </c>
      <c r="E48" s="63" t="s">
        <v>158</v>
      </c>
      <c r="F48" s="3"/>
      <c r="G48" s="3" t="s">
        <v>43</v>
      </c>
      <c r="H48" s="3" t="s">
        <v>41</v>
      </c>
      <c r="I48" s="3" t="s">
        <v>44</v>
      </c>
      <c r="J48" s="3"/>
      <c r="K48" s="3"/>
      <c r="L48" s="3"/>
      <c r="M48" s="63" t="s">
        <v>117</v>
      </c>
      <c r="N48" s="81">
        <v>4573</v>
      </c>
      <c r="O48" s="103">
        <v>3740</v>
      </c>
      <c r="P48" s="79"/>
      <c r="Q48" s="81">
        <v>4573</v>
      </c>
      <c r="R48" s="59"/>
      <c r="S48" s="103"/>
      <c r="T48" s="59">
        <v>3740</v>
      </c>
      <c r="U48" s="59"/>
      <c r="V48" s="59">
        <v>3740</v>
      </c>
      <c r="W48" s="181">
        <v>3740</v>
      </c>
      <c r="X48" s="75">
        <f>SUM(Y48:AC48)</f>
        <v>188.126</v>
      </c>
      <c r="Y48" s="75">
        <v>188.126</v>
      </c>
      <c r="Z48" s="77"/>
      <c r="AA48" s="77"/>
      <c r="AB48" s="77"/>
      <c r="AC48" s="77"/>
      <c r="AD48" s="77">
        <f>SUM(AE48:AI48)</f>
        <v>188.126</v>
      </c>
      <c r="AE48" s="77">
        <v>188.126</v>
      </c>
      <c r="AF48" s="77"/>
      <c r="AG48" s="77"/>
      <c r="AH48" s="77"/>
      <c r="AI48" s="77"/>
      <c r="AJ48" s="68"/>
      <c r="AK48" s="54"/>
      <c r="AL48" s="5"/>
      <c r="AM48" s="5"/>
      <c r="AN48" s="5"/>
      <c r="AO48" s="5"/>
    </row>
    <row r="49" spans="1:41" ht="31.5" outlineLevel="1">
      <c r="A49" s="71" t="s">
        <v>137</v>
      </c>
      <c r="B49" s="80" t="s">
        <v>100</v>
      </c>
      <c r="C49" s="3" t="s">
        <v>51</v>
      </c>
      <c r="D49" s="3">
        <v>7894347</v>
      </c>
      <c r="E49" s="63" t="s">
        <v>158</v>
      </c>
      <c r="F49" s="3"/>
      <c r="G49" s="3" t="s">
        <v>43</v>
      </c>
      <c r="H49" s="3" t="s">
        <v>41</v>
      </c>
      <c r="I49" s="3" t="s">
        <v>42</v>
      </c>
      <c r="J49" s="3"/>
      <c r="K49" s="3"/>
      <c r="L49" s="3"/>
      <c r="M49" s="63" t="s">
        <v>118</v>
      </c>
      <c r="N49" s="81">
        <v>1322.2</v>
      </c>
      <c r="O49" s="103">
        <v>901</v>
      </c>
      <c r="P49" s="79"/>
      <c r="Q49" s="81">
        <v>1322.2</v>
      </c>
      <c r="R49" s="59"/>
      <c r="S49" s="103"/>
      <c r="T49" s="59">
        <v>901</v>
      </c>
      <c r="U49" s="59"/>
      <c r="V49" s="59">
        <v>901</v>
      </c>
      <c r="W49" s="181">
        <v>901</v>
      </c>
      <c r="X49" s="75">
        <f t="shared" ref="X49:X58" si="27">SUM(Y49:AC49)</f>
        <v>250.958</v>
      </c>
      <c r="Y49" s="75">
        <v>250.958</v>
      </c>
      <c r="Z49" s="77"/>
      <c r="AA49" s="77"/>
      <c r="AB49" s="77"/>
      <c r="AC49" s="77"/>
      <c r="AD49" s="77">
        <f t="shared" ref="AD49:AD58" si="28">SUM(AE49:AI49)</f>
        <v>250.958</v>
      </c>
      <c r="AE49" s="77">
        <v>250.958</v>
      </c>
      <c r="AF49" s="77"/>
      <c r="AG49" s="77"/>
      <c r="AH49" s="77"/>
      <c r="AI49" s="77"/>
      <c r="AJ49" s="68"/>
      <c r="AK49" s="54"/>
      <c r="AL49" s="5"/>
      <c r="AM49" s="5"/>
      <c r="AN49" s="5"/>
      <c r="AO49" s="5"/>
    </row>
    <row r="50" spans="1:41" ht="31.5" outlineLevel="1">
      <c r="A50" s="71" t="s">
        <v>138</v>
      </c>
      <c r="B50" s="80" t="s">
        <v>101</v>
      </c>
      <c r="C50" s="3" t="s">
        <v>51</v>
      </c>
      <c r="D50" s="3">
        <v>7920784</v>
      </c>
      <c r="E50" s="63" t="s">
        <v>158</v>
      </c>
      <c r="F50" s="3"/>
      <c r="G50" s="3" t="s">
        <v>43</v>
      </c>
      <c r="H50" s="3" t="s">
        <v>41</v>
      </c>
      <c r="I50" s="3" t="s">
        <v>42</v>
      </c>
      <c r="J50" s="3"/>
      <c r="K50" s="3"/>
      <c r="L50" s="3"/>
      <c r="M50" s="63" t="s">
        <v>119</v>
      </c>
      <c r="N50" s="81">
        <v>1466</v>
      </c>
      <c r="O50" s="103">
        <v>997</v>
      </c>
      <c r="P50" s="79"/>
      <c r="Q50" s="81">
        <v>1466</v>
      </c>
      <c r="R50" s="59"/>
      <c r="S50" s="103"/>
      <c r="T50" s="59">
        <v>997</v>
      </c>
      <c r="U50" s="59"/>
      <c r="V50" s="59">
        <v>997</v>
      </c>
      <c r="W50" s="181">
        <v>997</v>
      </c>
      <c r="X50" s="75">
        <f t="shared" si="27"/>
        <v>616.01400000000001</v>
      </c>
      <c r="Y50" s="75">
        <v>616.01400000000001</v>
      </c>
      <c r="Z50" s="84"/>
      <c r="AA50" s="84"/>
      <c r="AB50" s="84"/>
      <c r="AC50" s="84"/>
      <c r="AD50" s="77">
        <f t="shared" si="28"/>
        <v>616.01400000000001</v>
      </c>
      <c r="AE50" s="84">
        <v>616.01400000000001</v>
      </c>
      <c r="AF50" s="84"/>
      <c r="AG50" s="84"/>
      <c r="AH50" s="84"/>
      <c r="AI50" s="84"/>
      <c r="AJ50" s="68"/>
      <c r="AK50" s="54"/>
      <c r="AL50" s="5"/>
      <c r="AM50" s="5"/>
      <c r="AN50" s="5"/>
      <c r="AO50" s="5"/>
    </row>
    <row r="51" spans="1:41" ht="31.5" outlineLevel="1">
      <c r="A51" s="71" t="s">
        <v>139</v>
      </c>
      <c r="B51" s="72" t="s">
        <v>102</v>
      </c>
      <c r="C51" s="3" t="s">
        <v>51</v>
      </c>
      <c r="D51" s="3">
        <v>7941877</v>
      </c>
      <c r="E51" s="63" t="s">
        <v>158</v>
      </c>
      <c r="F51" s="3"/>
      <c r="G51" s="3" t="s">
        <v>43</v>
      </c>
      <c r="H51" s="3" t="s">
        <v>41</v>
      </c>
      <c r="I51" s="3" t="s">
        <v>44</v>
      </c>
      <c r="J51" s="3"/>
      <c r="K51" s="3"/>
      <c r="L51" s="3"/>
      <c r="M51" s="63" t="s">
        <v>120</v>
      </c>
      <c r="N51" s="85">
        <v>10800</v>
      </c>
      <c r="O51" s="103">
        <v>7330</v>
      </c>
      <c r="P51" s="79"/>
      <c r="Q51" s="85">
        <v>10800</v>
      </c>
      <c r="R51" s="59"/>
      <c r="S51" s="103"/>
      <c r="T51" s="59">
        <v>10270</v>
      </c>
      <c r="U51" s="59"/>
      <c r="V51" s="59">
        <v>10270</v>
      </c>
      <c r="W51" s="181">
        <v>7330</v>
      </c>
      <c r="X51" s="75">
        <f t="shared" si="27"/>
        <v>784.63400000000001</v>
      </c>
      <c r="Y51" s="84"/>
      <c r="Z51" s="75">
        <v>784.63400000000001</v>
      </c>
      <c r="AA51" s="84"/>
      <c r="AB51" s="84"/>
      <c r="AC51" s="84"/>
      <c r="AD51" s="77">
        <f t="shared" si="28"/>
        <v>771.00199999999995</v>
      </c>
      <c r="AE51" s="84"/>
      <c r="AF51" s="84">
        <v>771.00199999999995</v>
      </c>
      <c r="AG51" s="84"/>
      <c r="AH51" s="84"/>
      <c r="AI51" s="84"/>
      <c r="AJ51" s="68"/>
      <c r="AK51" s="54"/>
      <c r="AL51" s="5"/>
      <c r="AM51" s="5"/>
      <c r="AN51" s="5"/>
      <c r="AO51" s="5"/>
    </row>
    <row r="52" spans="1:41" ht="31.5" outlineLevel="1">
      <c r="A52" s="71" t="s">
        <v>140</v>
      </c>
      <c r="B52" s="72" t="s">
        <v>103</v>
      </c>
      <c r="C52" s="3" t="s">
        <v>51</v>
      </c>
      <c r="D52" s="3">
        <v>7941876</v>
      </c>
      <c r="E52" s="63" t="s">
        <v>159</v>
      </c>
      <c r="F52" s="3"/>
      <c r="G52" s="3" t="s">
        <v>43</v>
      </c>
      <c r="H52" s="3" t="s">
        <v>41</v>
      </c>
      <c r="I52" s="3" t="s">
        <v>45</v>
      </c>
      <c r="J52" s="3"/>
      <c r="K52" s="3"/>
      <c r="L52" s="3"/>
      <c r="M52" s="63" t="s">
        <v>121</v>
      </c>
      <c r="N52" s="85">
        <v>11000</v>
      </c>
      <c r="O52" s="103">
        <v>6968</v>
      </c>
      <c r="P52" s="79"/>
      <c r="Q52" s="85">
        <v>11000</v>
      </c>
      <c r="R52" s="59"/>
      <c r="S52" s="103"/>
      <c r="T52" s="59">
        <v>7778</v>
      </c>
      <c r="U52" s="59"/>
      <c r="V52" s="59">
        <v>7778</v>
      </c>
      <c r="W52" s="181">
        <v>6968</v>
      </c>
      <c r="X52" s="75">
        <f t="shared" si="27"/>
        <v>570.76099999999997</v>
      </c>
      <c r="Y52" s="84"/>
      <c r="Z52" s="75">
        <v>570.76099999999997</v>
      </c>
      <c r="AA52" s="84"/>
      <c r="AB52" s="84"/>
      <c r="AC52" s="84"/>
      <c r="AD52" s="77">
        <f t="shared" si="28"/>
        <v>570.76099999999997</v>
      </c>
      <c r="AE52" s="84"/>
      <c r="AF52" s="84">
        <v>570.76099999999997</v>
      </c>
      <c r="AG52" s="84"/>
      <c r="AH52" s="84"/>
      <c r="AI52" s="84"/>
      <c r="AJ52" s="68"/>
      <c r="AK52" s="54"/>
      <c r="AL52" s="5"/>
      <c r="AM52" s="5"/>
      <c r="AN52" s="5"/>
      <c r="AO52" s="5"/>
    </row>
    <row r="53" spans="1:41" ht="47.25" outlineLevel="1">
      <c r="A53" s="71" t="s">
        <v>141</v>
      </c>
      <c r="B53" s="72" t="s">
        <v>171</v>
      </c>
      <c r="C53" s="3" t="s">
        <v>51</v>
      </c>
      <c r="D53" s="3">
        <v>7959864</v>
      </c>
      <c r="E53" s="63" t="s">
        <v>159</v>
      </c>
      <c r="F53" s="3"/>
      <c r="G53" s="3" t="s">
        <v>43</v>
      </c>
      <c r="H53" s="3" t="s">
        <v>41</v>
      </c>
      <c r="I53" s="3" t="s">
        <v>44</v>
      </c>
      <c r="J53" s="3"/>
      <c r="K53" s="3"/>
      <c r="L53" s="3"/>
      <c r="M53" s="63" t="s">
        <v>122</v>
      </c>
      <c r="N53" s="85">
        <v>8200</v>
      </c>
      <c r="O53" s="103">
        <v>7790</v>
      </c>
      <c r="P53" s="79"/>
      <c r="Q53" s="85">
        <v>8200</v>
      </c>
      <c r="R53" s="59"/>
      <c r="S53" s="103"/>
      <c r="T53" s="59">
        <v>7790</v>
      </c>
      <c r="U53" s="59"/>
      <c r="V53" s="59">
        <v>7790</v>
      </c>
      <c r="W53" s="181">
        <v>7790</v>
      </c>
      <c r="X53" s="75">
        <f t="shared" si="27"/>
        <v>791.33399999999995</v>
      </c>
      <c r="Y53" s="84"/>
      <c r="Z53" s="75">
        <v>791.33399999999995</v>
      </c>
      <c r="AA53" s="84"/>
      <c r="AB53" s="84"/>
      <c r="AC53" s="84"/>
      <c r="AD53" s="77">
        <f t="shared" si="28"/>
        <v>749.46400000000006</v>
      </c>
      <c r="AE53" s="84"/>
      <c r="AF53" s="84">
        <v>749.46400000000006</v>
      </c>
      <c r="AG53" s="84"/>
      <c r="AH53" s="84"/>
      <c r="AI53" s="84"/>
      <c r="AJ53" s="68"/>
      <c r="AK53" s="54"/>
      <c r="AL53" s="5"/>
      <c r="AM53" s="5"/>
      <c r="AN53" s="5"/>
      <c r="AO53" s="5"/>
    </row>
    <row r="54" spans="1:41" ht="31.5" outlineLevel="1">
      <c r="A54" s="71" t="s">
        <v>142</v>
      </c>
      <c r="B54" s="80" t="s">
        <v>104</v>
      </c>
      <c r="C54" s="3" t="s">
        <v>51</v>
      </c>
      <c r="D54" s="3">
        <v>7965627</v>
      </c>
      <c r="E54" s="63" t="s">
        <v>158</v>
      </c>
      <c r="F54" s="3"/>
      <c r="G54" s="3" t="s">
        <v>43</v>
      </c>
      <c r="H54" s="3" t="s">
        <v>41</v>
      </c>
      <c r="I54" s="3" t="s">
        <v>42</v>
      </c>
      <c r="J54" s="3"/>
      <c r="K54" s="3"/>
      <c r="L54" s="3"/>
      <c r="M54" s="65" t="s">
        <v>123</v>
      </c>
      <c r="N54" s="85">
        <v>7162</v>
      </c>
      <c r="O54" s="103">
        <v>4554</v>
      </c>
      <c r="P54" s="79"/>
      <c r="Q54" s="85">
        <v>4794</v>
      </c>
      <c r="R54" s="59"/>
      <c r="S54" s="103"/>
      <c r="T54" s="59">
        <v>4554</v>
      </c>
      <c r="U54" s="59"/>
      <c r="V54" s="59">
        <v>4554</v>
      </c>
      <c r="W54" s="181">
        <v>4554</v>
      </c>
      <c r="X54" s="75">
        <f t="shared" si="27"/>
        <v>800</v>
      </c>
      <c r="Y54" s="84"/>
      <c r="Z54" s="75">
        <v>800</v>
      </c>
      <c r="AA54" s="84"/>
      <c r="AB54" s="84"/>
      <c r="AC54" s="84"/>
      <c r="AD54" s="77">
        <f t="shared" si="28"/>
        <v>749.46400000000006</v>
      </c>
      <c r="AE54" s="84"/>
      <c r="AF54" s="84">
        <v>749.46400000000006</v>
      </c>
      <c r="AG54" s="84"/>
      <c r="AH54" s="84"/>
      <c r="AI54" s="84"/>
      <c r="AJ54" s="68"/>
      <c r="AK54" s="54"/>
      <c r="AL54" s="5"/>
      <c r="AM54" s="5"/>
      <c r="AN54" s="5"/>
      <c r="AO54" s="5"/>
    </row>
    <row r="55" spans="1:41" ht="31.5" outlineLevel="1">
      <c r="A55" s="71" t="s">
        <v>143</v>
      </c>
      <c r="B55" s="64" t="s">
        <v>105</v>
      </c>
      <c r="C55" s="3" t="s">
        <v>51</v>
      </c>
      <c r="D55" s="3">
        <v>7999816</v>
      </c>
      <c r="E55" s="62" t="s">
        <v>160</v>
      </c>
      <c r="F55" s="3"/>
      <c r="G55" s="3" t="s">
        <v>43</v>
      </c>
      <c r="H55" s="3" t="s">
        <v>41</v>
      </c>
      <c r="I55" s="3" t="s">
        <v>42</v>
      </c>
      <c r="J55" s="3"/>
      <c r="K55" s="3"/>
      <c r="L55" s="3"/>
      <c r="M55" s="63" t="s">
        <v>124</v>
      </c>
      <c r="N55" s="87">
        <v>1403</v>
      </c>
      <c r="O55" s="103">
        <v>1333</v>
      </c>
      <c r="P55" s="79"/>
      <c r="Q55" s="88">
        <v>1333</v>
      </c>
      <c r="R55" s="59"/>
      <c r="S55" s="103"/>
      <c r="T55" s="59">
        <v>1333</v>
      </c>
      <c r="U55" s="59"/>
      <c r="V55" s="59">
        <v>1333</v>
      </c>
      <c r="W55" s="181">
        <v>1333</v>
      </c>
      <c r="X55" s="75">
        <f t="shared" si="27"/>
        <v>289.91399999999999</v>
      </c>
      <c r="Y55" s="89"/>
      <c r="Z55" s="75">
        <v>289.91399999999999</v>
      </c>
      <c r="AA55" s="89"/>
      <c r="AB55" s="89"/>
      <c r="AC55" s="89"/>
      <c r="AD55" s="75">
        <v>289.91399999999999</v>
      </c>
      <c r="AE55" s="89"/>
      <c r="AF55" s="75">
        <v>289.91399999999999</v>
      </c>
      <c r="AG55" s="89"/>
      <c r="AH55" s="89"/>
      <c r="AI55" s="89"/>
      <c r="AJ55" s="68"/>
      <c r="AK55" s="54"/>
      <c r="AL55" s="5"/>
      <c r="AM55" s="5"/>
      <c r="AN55" s="5"/>
      <c r="AO55" s="5"/>
    </row>
    <row r="56" spans="1:41" ht="25.5" outlineLevel="1">
      <c r="A56" s="71" t="s">
        <v>144</v>
      </c>
      <c r="B56" s="64" t="s">
        <v>106</v>
      </c>
      <c r="C56" s="3" t="s">
        <v>51</v>
      </c>
      <c r="D56" s="3">
        <v>8023603</v>
      </c>
      <c r="E56" s="62" t="s">
        <v>160</v>
      </c>
      <c r="F56" s="3"/>
      <c r="G56" s="3" t="s">
        <v>43</v>
      </c>
      <c r="H56" s="3" t="s">
        <v>41</v>
      </c>
      <c r="I56" s="3" t="s">
        <v>42</v>
      </c>
      <c r="J56" s="3"/>
      <c r="K56" s="3"/>
      <c r="L56" s="3"/>
      <c r="M56" s="63" t="s">
        <v>125</v>
      </c>
      <c r="N56" s="87">
        <v>2814</v>
      </c>
      <c r="O56" s="103">
        <v>2732</v>
      </c>
      <c r="P56" s="79"/>
      <c r="Q56" s="88">
        <v>2673</v>
      </c>
      <c r="R56" s="59"/>
      <c r="S56" s="103"/>
      <c r="T56" s="59">
        <v>2732</v>
      </c>
      <c r="U56" s="59"/>
      <c r="V56" s="59">
        <v>2732</v>
      </c>
      <c r="W56" s="181">
        <v>2732</v>
      </c>
      <c r="X56" s="75">
        <f t="shared" si="27"/>
        <v>634.63900000000001</v>
      </c>
      <c r="Y56" s="89"/>
      <c r="Z56" s="89"/>
      <c r="AA56" s="75">
        <v>634.63900000000001</v>
      </c>
      <c r="AB56" s="89"/>
      <c r="AC56" s="89"/>
      <c r="AD56" s="77">
        <f t="shared" si="28"/>
        <v>634.63900000000001</v>
      </c>
      <c r="AE56" s="89"/>
      <c r="AF56" s="89"/>
      <c r="AG56" s="89">
        <v>634.63900000000001</v>
      </c>
      <c r="AH56" s="89"/>
      <c r="AI56" s="89"/>
      <c r="AJ56" s="68"/>
      <c r="AK56" s="54"/>
      <c r="AL56" s="5"/>
      <c r="AM56" s="5"/>
      <c r="AN56" s="5"/>
      <c r="AO56" s="5"/>
    </row>
    <row r="57" spans="1:41" ht="31.5" outlineLevel="1">
      <c r="A57" s="71" t="s">
        <v>145</v>
      </c>
      <c r="B57" s="64" t="s">
        <v>107</v>
      </c>
      <c r="C57" s="3" t="s">
        <v>51</v>
      </c>
      <c r="D57" s="3">
        <v>8038187</v>
      </c>
      <c r="E57" s="62" t="s">
        <v>160</v>
      </c>
      <c r="F57" s="3"/>
      <c r="G57" s="3" t="s">
        <v>43</v>
      </c>
      <c r="H57" s="3" t="s">
        <v>41</v>
      </c>
      <c r="I57" s="3" t="s">
        <v>45</v>
      </c>
      <c r="J57" s="3"/>
      <c r="K57" s="3"/>
      <c r="L57" s="3"/>
      <c r="M57" s="63" t="s">
        <v>126</v>
      </c>
      <c r="N57" s="87">
        <v>2890</v>
      </c>
      <c r="O57" s="103">
        <v>2788</v>
      </c>
      <c r="P57" s="79"/>
      <c r="Q57" s="88">
        <v>2746</v>
      </c>
      <c r="R57" s="59"/>
      <c r="S57" s="103"/>
      <c r="T57" s="59">
        <v>2788</v>
      </c>
      <c r="U57" s="59"/>
      <c r="V57" s="59">
        <v>2788</v>
      </c>
      <c r="W57" s="181">
        <v>2788</v>
      </c>
      <c r="X57" s="75">
        <f t="shared" si="27"/>
        <v>3116.2150000000001</v>
      </c>
      <c r="Y57" s="89"/>
      <c r="Z57" s="89"/>
      <c r="AA57" s="75">
        <v>3100</v>
      </c>
      <c r="AB57" s="89">
        <v>16.215</v>
      </c>
      <c r="AC57" s="89"/>
      <c r="AD57" s="77">
        <f t="shared" si="28"/>
        <v>2861.0070000000005</v>
      </c>
      <c r="AE57" s="89"/>
      <c r="AF57" s="89"/>
      <c r="AG57" s="89">
        <v>2844.7920000000004</v>
      </c>
      <c r="AH57" s="89">
        <v>16.215</v>
      </c>
      <c r="AI57" s="89"/>
      <c r="AJ57" s="68"/>
      <c r="AK57" s="54"/>
      <c r="AL57" s="5"/>
      <c r="AM57" s="5"/>
      <c r="AN57" s="5"/>
      <c r="AO57" s="5"/>
    </row>
    <row r="58" spans="1:41" ht="25.5" outlineLevel="1">
      <c r="A58" s="71" t="s">
        <v>146</v>
      </c>
      <c r="B58" s="64" t="s">
        <v>108</v>
      </c>
      <c r="C58" s="3" t="s">
        <v>51</v>
      </c>
      <c r="D58" s="3">
        <v>8085116</v>
      </c>
      <c r="E58" s="62" t="s">
        <v>160</v>
      </c>
      <c r="F58" s="3"/>
      <c r="G58" s="3" t="s">
        <v>43</v>
      </c>
      <c r="H58" s="3" t="s">
        <v>41</v>
      </c>
      <c r="I58" s="3" t="s">
        <v>42</v>
      </c>
      <c r="J58" s="3"/>
      <c r="K58" s="3"/>
      <c r="L58" s="3"/>
      <c r="M58" s="63" t="s">
        <v>127</v>
      </c>
      <c r="N58" s="87">
        <v>1217</v>
      </c>
      <c r="O58" s="103">
        <v>1156</v>
      </c>
      <c r="P58" s="79"/>
      <c r="Q58" s="88">
        <v>1156</v>
      </c>
      <c r="R58" s="59"/>
      <c r="S58" s="103"/>
      <c r="T58" s="59">
        <v>1156</v>
      </c>
      <c r="U58" s="59"/>
      <c r="V58" s="59">
        <v>1156</v>
      </c>
      <c r="W58" s="181">
        <v>1156</v>
      </c>
      <c r="X58" s="75">
        <f t="shared" si="27"/>
        <v>300</v>
      </c>
      <c r="Y58" s="89"/>
      <c r="Z58" s="89"/>
      <c r="AA58" s="89"/>
      <c r="AB58" s="75">
        <v>300</v>
      </c>
      <c r="AC58" s="89"/>
      <c r="AD58" s="77">
        <f t="shared" si="28"/>
        <v>273.95850000000002</v>
      </c>
      <c r="AE58" s="89"/>
      <c r="AF58" s="89"/>
      <c r="AG58" s="89"/>
      <c r="AH58" s="89">
        <v>273.95850000000002</v>
      </c>
      <c r="AI58" s="89"/>
      <c r="AJ58" s="68"/>
      <c r="AK58" s="54"/>
      <c r="AL58" s="5"/>
      <c r="AM58" s="5"/>
      <c r="AN58" s="5"/>
      <c r="AO58" s="5"/>
    </row>
    <row r="59" spans="1:41" ht="31.5" outlineLevel="1">
      <c r="A59" s="71" t="s">
        <v>151</v>
      </c>
      <c r="B59" s="80" t="s">
        <v>109</v>
      </c>
      <c r="C59" s="3" t="s">
        <v>52</v>
      </c>
      <c r="D59" s="3">
        <v>8000913</v>
      </c>
      <c r="E59" s="62" t="s">
        <v>161</v>
      </c>
      <c r="F59" s="3"/>
      <c r="G59" s="3" t="s">
        <v>43</v>
      </c>
      <c r="H59" s="3" t="s">
        <v>41</v>
      </c>
      <c r="I59" s="3" t="s">
        <v>44</v>
      </c>
      <c r="J59" s="3"/>
      <c r="K59" s="3"/>
      <c r="L59" s="3"/>
      <c r="M59" s="63" t="s">
        <v>128</v>
      </c>
      <c r="N59" s="81">
        <v>6973</v>
      </c>
      <c r="O59" s="103">
        <v>5733</v>
      </c>
      <c r="P59" s="79"/>
      <c r="Q59" s="81">
        <v>6973</v>
      </c>
      <c r="R59" s="59"/>
      <c r="S59" s="103"/>
      <c r="T59" s="59">
        <v>5733</v>
      </c>
      <c r="U59" s="59"/>
      <c r="V59" s="59">
        <v>5733</v>
      </c>
      <c r="W59" s="181">
        <v>5733</v>
      </c>
      <c r="X59" s="75">
        <f t="shared" ref="X59:X62" si="29">SUM(Y59:AC59)</f>
        <v>66</v>
      </c>
      <c r="Y59" s="84"/>
      <c r="Z59" s="75">
        <v>66</v>
      </c>
      <c r="AA59" s="84"/>
      <c r="AB59" s="84"/>
      <c r="AC59" s="84"/>
      <c r="AD59" s="84">
        <f>SUM(AE59:AI59)</f>
        <v>66.930000000000007</v>
      </c>
      <c r="AE59" s="84"/>
      <c r="AF59" s="84">
        <v>66.930000000000007</v>
      </c>
      <c r="AG59" s="84"/>
      <c r="AH59" s="84"/>
      <c r="AI59" s="84"/>
      <c r="AJ59" s="68"/>
      <c r="AK59" s="54"/>
      <c r="AL59" s="5"/>
      <c r="AM59" s="5"/>
      <c r="AN59" s="5"/>
      <c r="AO59" s="5"/>
    </row>
    <row r="60" spans="1:41" ht="31.5" outlineLevel="1">
      <c r="A60" s="71" t="s">
        <v>152</v>
      </c>
      <c r="B60" s="64" t="s">
        <v>110</v>
      </c>
      <c r="C60" s="3" t="s">
        <v>52</v>
      </c>
      <c r="D60" s="3">
        <v>8002515</v>
      </c>
      <c r="E60" s="62" t="s">
        <v>158</v>
      </c>
      <c r="F60" s="3"/>
      <c r="G60" s="3" t="s">
        <v>43</v>
      </c>
      <c r="H60" s="3" t="s">
        <v>41</v>
      </c>
      <c r="I60" s="3" t="s">
        <v>44</v>
      </c>
      <c r="J60" s="3"/>
      <c r="K60" s="3"/>
      <c r="L60" s="3"/>
      <c r="M60" s="63" t="s">
        <v>129</v>
      </c>
      <c r="N60" s="85">
        <v>435</v>
      </c>
      <c r="O60" s="103"/>
      <c r="P60" s="79"/>
      <c r="Q60" s="79"/>
      <c r="R60" s="59"/>
      <c r="S60" s="103"/>
      <c r="T60" s="59">
        <v>400</v>
      </c>
      <c r="U60" s="59"/>
      <c r="V60" s="59">
        <v>400</v>
      </c>
      <c r="W60" s="180"/>
      <c r="X60" s="75">
        <f t="shared" si="29"/>
        <v>749.79220599999996</v>
      </c>
      <c r="Y60" s="84"/>
      <c r="Z60" s="84">
        <v>749.79220599999996</v>
      </c>
      <c r="AA60" s="84"/>
      <c r="AB60" s="84"/>
      <c r="AC60" s="84"/>
      <c r="AD60" s="84">
        <v>731.93299999999999</v>
      </c>
      <c r="AE60" s="84"/>
      <c r="AF60" s="84">
        <v>731.93299999999999</v>
      </c>
      <c r="AG60" s="84"/>
      <c r="AH60" s="84"/>
      <c r="AI60" s="84"/>
      <c r="AJ60" s="68"/>
      <c r="AK60" s="54"/>
      <c r="AL60" s="5"/>
      <c r="AM60" s="5"/>
      <c r="AN60" s="5"/>
      <c r="AO60" s="5"/>
    </row>
    <row r="61" spans="1:41" ht="31.5" outlineLevel="1">
      <c r="A61" s="71" t="s">
        <v>153</v>
      </c>
      <c r="B61" s="72" t="s">
        <v>111</v>
      </c>
      <c r="C61" s="3" t="s">
        <v>52</v>
      </c>
      <c r="D61" s="3">
        <v>8002789</v>
      </c>
      <c r="E61" s="63" t="s">
        <v>159</v>
      </c>
      <c r="F61" s="3"/>
      <c r="G61" s="3" t="s">
        <v>43</v>
      </c>
      <c r="H61" s="3" t="s">
        <v>41</v>
      </c>
      <c r="I61" s="3" t="s">
        <v>45</v>
      </c>
      <c r="J61" s="3"/>
      <c r="K61" s="3"/>
      <c r="L61" s="3"/>
      <c r="M61" s="63" t="s">
        <v>130</v>
      </c>
      <c r="N61" s="85">
        <v>3600</v>
      </c>
      <c r="O61" s="103"/>
      <c r="P61" s="85">
        <v>3600</v>
      </c>
      <c r="Q61" s="79"/>
      <c r="R61" s="59"/>
      <c r="S61" s="103"/>
      <c r="T61" s="59">
        <v>3320</v>
      </c>
      <c r="U61" s="59"/>
      <c r="V61" s="59">
        <v>3320</v>
      </c>
      <c r="W61" s="180"/>
      <c r="X61" s="75">
        <f t="shared" si="29"/>
        <v>782.88444000000004</v>
      </c>
      <c r="Y61" s="91"/>
      <c r="Z61" s="75">
        <v>782.88444000000004</v>
      </c>
      <c r="AA61" s="91"/>
      <c r="AB61" s="91"/>
      <c r="AC61" s="91"/>
      <c r="AD61" s="91">
        <v>782</v>
      </c>
      <c r="AE61" s="91"/>
      <c r="AF61" s="91">
        <v>782</v>
      </c>
      <c r="AG61" s="91"/>
      <c r="AH61" s="91"/>
      <c r="AI61" s="91"/>
      <c r="AJ61" s="68"/>
      <c r="AK61" s="54"/>
      <c r="AL61" s="5"/>
      <c r="AM61" s="5"/>
      <c r="AN61" s="5"/>
      <c r="AO61" s="5"/>
    </row>
    <row r="62" spans="1:41" ht="31.5" outlineLevel="1">
      <c r="A62" s="71" t="s">
        <v>154</v>
      </c>
      <c r="B62" s="64" t="s">
        <v>112</v>
      </c>
      <c r="C62" s="3" t="s">
        <v>52</v>
      </c>
      <c r="D62" s="3">
        <v>8000943</v>
      </c>
      <c r="E62" s="92" t="s">
        <v>162</v>
      </c>
      <c r="F62" s="3"/>
      <c r="G62" s="3" t="s">
        <v>43</v>
      </c>
      <c r="H62" s="3" t="s">
        <v>41</v>
      </c>
      <c r="I62" s="3" t="s">
        <v>42</v>
      </c>
      <c r="J62" s="3"/>
      <c r="K62" s="3"/>
      <c r="L62" s="3"/>
      <c r="M62" s="63" t="s">
        <v>131</v>
      </c>
      <c r="N62" s="90">
        <v>2300</v>
      </c>
      <c r="O62" s="103"/>
      <c r="P62" s="90">
        <v>2300</v>
      </c>
      <c r="Q62" s="79"/>
      <c r="R62" s="59"/>
      <c r="S62" s="103"/>
      <c r="T62" s="59">
        <v>2300</v>
      </c>
      <c r="U62" s="59"/>
      <c r="V62" s="59">
        <v>2300</v>
      </c>
      <c r="W62" s="180"/>
      <c r="X62" s="75">
        <f t="shared" si="29"/>
        <v>467.79145899999997</v>
      </c>
      <c r="Y62" s="91"/>
      <c r="Z62" s="75">
        <v>467.79145899999997</v>
      </c>
      <c r="AA62" s="91"/>
      <c r="AB62" s="91"/>
      <c r="AC62" s="91"/>
      <c r="AD62" s="77">
        <v>449.24400000000003</v>
      </c>
      <c r="AE62" s="77"/>
      <c r="AF62" s="77">
        <v>449.24400000000003</v>
      </c>
      <c r="AG62" s="77"/>
      <c r="AH62" s="91"/>
      <c r="AI62" s="91"/>
      <c r="AJ62" s="68"/>
      <c r="AK62" s="54"/>
      <c r="AL62" s="5"/>
      <c r="AM62" s="5"/>
      <c r="AN62" s="5"/>
      <c r="AO62" s="5"/>
    </row>
    <row r="63" spans="1:41" s="145" customFormat="1" ht="23.25" customHeight="1" outlineLevel="1">
      <c r="A63" s="136" t="s">
        <v>175</v>
      </c>
      <c r="B63" s="146" t="s">
        <v>167</v>
      </c>
      <c r="C63" s="136"/>
      <c r="D63" s="136"/>
      <c r="E63" s="101"/>
      <c r="F63" s="136"/>
      <c r="G63" s="136"/>
      <c r="H63" s="136"/>
      <c r="I63" s="136"/>
      <c r="J63" s="136"/>
      <c r="K63" s="136"/>
      <c r="L63" s="136"/>
      <c r="M63" s="136"/>
      <c r="N63" s="147">
        <f t="shared" ref="N63:U63" si="30">SUM(N64:N66)</f>
        <v>25689</v>
      </c>
      <c r="O63" s="101">
        <f t="shared" si="30"/>
        <v>10746</v>
      </c>
      <c r="P63" s="147">
        <f t="shared" si="30"/>
        <v>4516</v>
      </c>
      <c r="Q63" s="147">
        <f t="shared" si="30"/>
        <v>4516</v>
      </c>
      <c r="R63" s="147"/>
      <c r="S63" s="101"/>
      <c r="T63" s="147">
        <f t="shared" si="30"/>
        <v>10746</v>
      </c>
      <c r="U63" s="147">
        <f t="shared" si="30"/>
        <v>0</v>
      </c>
      <c r="V63" s="147">
        <f t="shared" ref="V63" si="31">SUM(V64:V66)</f>
        <v>10746</v>
      </c>
      <c r="W63" s="182">
        <f t="shared" ref="W63:AI63" si="32">SUM(W64:W66)</f>
        <v>10746</v>
      </c>
      <c r="X63" s="147">
        <f t="shared" si="32"/>
        <v>4516</v>
      </c>
      <c r="Y63" s="147">
        <f t="shared" si="32"/>
        <v>0</v>
      </c>
      <c r="Z63" s="147">
        <f t="shared" si="32"/>
        <v>0</v>
      </c>
      <c r="AA63" s="147">
        <f t="shared" si="32"/>
        <v>0</v>
      </c>
      <c r="AB63" s="147">
        <f t="shared" si="32"/>
        <v>0</v>
      </c>
      <c r="AC63" s="147">
        <f t="shared" si="32"/>
        <v>4516</v>
      </c>
      <c r="AD63" s="147">
        <f t="shared" si="32"/>
        <v>0</v>
      </c>
      <c r="AE63" s="147">
        <f t="shared" si="32"/>
        <v>0</v>
      </c>
      <c r="AF63" s="147">
        <f t="shared" si="32"/>
        <v>0</v>
      </c>
      <c r="AG63" s="147">
        <f t="shared" si="32"/>
        <v>0</v>
      </c>
      <c r="AH63" s="147">
        <f t="shared" si="32"/>
        <v>0</v>
      </c>
      <c r="AI63" s="147">
        <f t="shared" si="32"/>
        <v>0</v>
      </c>
      <c r="AJ63" s="148"/>
      <c r="AK63" s="149"/>
      <c r="AL63" s="144"/>
      <c r="AM63" s="144"/>
      <c r="AN63" s="144"/>
      <c r="AO63" s="144"/>
    </row>
    <row r="64" spans="1:41" ht="31.5" outlineLevel="1">
      <c r="A64" s="63">
        <v>1</v>
      </c>
      <c r="B64" s="64" t="s">
        <v>164</v>
      </c>
      <c r="C64" s="3" t="s">
        <v>54</v>
      </c>
      <c r="D64" s="3"/>
      <c r="E64" s="62" t="s">
        <v>160</v>
      </c>
      <c r="F64" s="3"/>
      <c r="G64" s="3" t="s">
        <v>43</v>
      </c>
      <c r="H64" s="3"/>
      <c r="I64" s="3"/>
      <c r="J64" s="3"/>
      <c r="K64" s="3"/>
      <c r="L64" s="3"/>
      <c r="M64" s="65" t="s">
        <v>168</v>
      </c>
      <c r="N64" s="93">
        <v>5220</v>
      </c>
      <c r="O64" s="86">
        <v>5021</v>
      </c>
      <c r="P64" s="93">
        <v>1129</v>
      </c>
      <c r="Q64" s="93">
        <v>1129</v>
      </c>
      <c r="R64" s="93"/>
      <c r="S64" s="86"/>
      <c r="T64" s="93">
        <v>5021</v>
      </c>
      <c r="U64" s="93"/>
      <c r="V64" s="93">
        <v>5021</v>
      </c>
      <c r="W64" s="181">
        <v>5021</v>
      </c>
      <c r="X64" s="77">
        <f t="shared" ref="X64:X66" si="33">SUM(Y64:AC64)</f>
        <v>1129</v>
      </c>
      <c r="Y64" s="93"/>
      <c r="Z64" s="93"/>
      <c r="AA64" s="93"/>
      <c r="AB64" s="93"/>
      <c r="AC64" s="93">
        <v>1129</v>
      </c>
      <c r="AD64" s="93"/>
      <c r="AE64" s="93"/>
      <c r="AF64" s="93"/>
      <c r="AG64" s="93"/>
      <c r="AH64" s="93"/>
      <c r="AI64" s="93"/>
      <c r="AJ64" s="68"/>
      <c r="AK64" s="54"/>
      <c r="AL64" s="5"/>
      <c r="AM64" s="5"/>
      <c r="AN64" s="5"/>
      <c r="AO64" s="5"/>
    </row>
    <row r="65" spans="1:41" ht="47.25" outlineLevel="1">
      <c r="A65" s="63">
        <v>2</v>
      </c>
      <c r="B65" s="64" t="s">
        <v>165</v>
      </c>
      <c r="C65" s="3"/>
      <c r="D65" s="3"/>
      <c r="E65" s="62" t="s">
        <v>159</v>
      </c>
      <c r="F65" s="3"/>
      <c r="G65" s="3" t="s">
        <v>43</v>
      </c>
      <c r="H65" s="3"/>
      <c r="I65" s="3"/>
      <c r="J65" s="3"/>
      <c r="K65" s="3"/>
      <c r="L65" s="3"/>
      <c r="M65" s="65" t="s">
        <v>169</v>
      </c>
      <c r="N65" s="93">
        <v>14969</v>
      </c>
      <c r="O65" s="86">
        <v>500</v>
      </c>
      <c r="P65" s="93"/>
      <c r="Q65" s="93"/>
      <c r="R65" s="93"/>
      <c r="S65" s="86"/>
      <c r="T65" s="93">
        <v>500</v>
      </c>
      <c r="U65" s="93"/>
      <c r="V65" s="93">
        <v>500</v>
      </c>
      <c r="W65" s="181">
        <v>500</v>
      </c>
      <c r="X65" s="77"/>
      <c r="Y65" s="93"/>
      <c r="Z65" s="93"/>
      <c r="AA65" s="93"/>
      <c r="AB65" s="93"/>
      <c r="AC65" s="93"/>
      <c r="AD65" s="93"/>
      <c r="AE65" s="93"/>
      <c r="AF65" s="93"/>
      <c r="AG65" s="93"/>
      <c r="AH65" s="93"/>
      <c r="AI65" s="93"/>
      <c r="AJ65" s="68"/>
      <c r="AK65" s="54"/>
      <c r="AL65" s="5"/>
      <c r="AM65" s="5"/>
      <c r="AN65" s="5"/>
      <c r="AO65" s="5"/>
    </row>
    <row r="66" spans="1:41" ht="37.5" customHeight="1" outlineLevel="1">
      <c r="A66" s="63">
        <v>3</v>
      </c>
      <c r="B66" s="64" t="s">
        <v>166</v>
      </c>
      <c r="C66" s="3" t="s">
        <v>54</v>
      </c>
      <c r="D66" s="3"/>
      <c r="E66" s="62" t="s">
        <v>161</v>
      </c>
      <c r="F66" s="3"/>
      <c r="G66" s="3" t="s">
        <v>43</v>
      </c>
      <c r="H66" s="3"/>
      <c r="I66" s="3"/>
      <c r="J66" s="3"/>
      <c r="K66" s="3"/>
      <c r="L66" s="3"/>
      <c r="M66" s="65" t="s">
        <v>170</v>
      </c>
      <c r="N66" s="93">
        <v>5500</v>
      </c>
      <c r="O66" s="86">
        <v>5225</v>
      </c>
      <c r="P66" s="93">
        <v>3387</v>
      </c>
      <c r="Q66" s="93">
        <v>3387</v>
      </c>
      <c r="R66" s="93"/>
      <c r="S66" s="86"/>
      <c r="T66" s="93">
        <v>5225</v>
      </c>
      <c r="U66" s="93"/>
      <c r="V66" s="93">
        <v>5225</v>
      </c>
      <c r="W66" s="181">
        <v>5225</v>
      </c>
      <c r="X66" s="77">
        <f t="shared" si="33"/>
        <v>3387</v>
      </c>
      <c r="Y66" s="93"/>
      <c r="Z66" s="93"/>
      <c r="AA66" s="93"/>
      <c r="AB66" s="93"/>
      <c r="AC66" s="93">
        <v>3387</v>
      </c>
      <c r="AD66" s="93"/>
      <c r="AE66" s="93"/>
      <c r="AF66" s="93"/>
      <c r="AG66" s="93"/>
      <c r="AH66" s="93"/>
      <c r="AI66" s="93"/>
      <c r="AJ66" s="68"/>
      <c r="AK66" s="54"/>
      <c r="AL66" s="5"/>
      <c r="AM66" s="5"/>
      <c r="AN66" s="5"/>
      <c r="AO66" s="5"/>
    </row>
    <row r="67" spans="1:41" s="45" customFormat="1" ht="24" customHeight="1">
      <c r="A67" s="7" t="s">
        <v>67</v>
      </c>
      <c r="B67" s="8" t="s">
        <v>68</v>
      </c>
      <c r="C67" s="7"/>
      <c r="D67" s="7"/>
      <c r="E67" s="7"/>
      <c r="F67" s="7"/>
      <c r="G67" s="7"/>
      <c r="H67" s="7"/>
      <c r="I67" s="7"/>
      <c r="J67" s="7"/>
      <c r="K67" s="7"/>
      <c r="L67" s="7"/>
      <c r="M67" s="7"/>
      <c r="N67" s="7"/>
      <c r="O67" s="94"/>
      <c r="P67" s="7"/>
      <c r="Q67" s="7"/>
      <c r="R67" s="94"/>
      <c r="S67" s="94"/>
      <c r="T67" s="94"/>
      <c r="U67" s="94"/>
      <c r="V67" s="94"/>
      <c r="W67" s="94"/>
      <c r="X67" s="7"/>
      <c r="Y67" s="7"/>
      <c r="Z67" s="7"/>
      <c r="AA67" s="7"/>
      <c r="AB67" s="7"/>
      <c r="AC67" s="7"/>
      <c r="AD67" s="7"/>
      <c r="AE67" s="7"/>
      <c r="AF67" s="7"/>
      <c r="AG67" s="7"/>
      <c r="AH67" s="7"/>
      <c r="AI67" s="7"/>
      <c r="AJ67" s="7"/>
      <c r="AL67" s="53"/>
      <c r="AM67" s="53"/>
      <c r="AN67" s="53"/>
      <c r="AO67" s="53"/>
    </row>
    <row r="68" spans="1:41" s="45" customFormat="1" ht="24" customHeight="1">
      <c r="A68" s="66"/>
      <c r="B68" s="66"/>
      <c r="C68" s="66"/>
      <c r="D68" s="66"/>
      <c r="E68" s="66"/>
      <c r="F68" s="66"/>
      <c r="G68" s="66"/>
      <c r="H68" s="66"/>
      <c r="I68" s="66"/>
      <c r="J68" s="66"/>
      <c r="K68" s="66"/>
      <c r="L68" s="66"/>
      <c r="M68" s="66"/>
      <c r="N68" s="66"/>
      <c r="O68" s="60"/>
      <c r="P68" s="66"/>
      <c r="Q68" s="66"/>
      <c r="R68" s="66"/>
      <c r="S68" s="66"/>
      <c r="T68" s="66"/>
      <c r="U68" s="66"/>
      <c r="V68" s="66"/>
      <c r="W68" s="175"/>
      <c r="X68" s="66"/>
      <c r="Y68" s="66"/>
      <c r="Z68" s="66"/>
      <c r="AA68" s="66"/>
      <c r="AB68" s="66"/>
      <c r="AC68" s="66"/>
      <c r="AD68" s="66"/>
      <c r="AE68" s="66"/>
      <c r="AF68" s="66"/>
      <c r="AG68" s="66"/>
      <c r="AH68" s="66"/>
      <c r="AI68" s="66"/>
      <c r="AJ68" s="66"/>
      <c r="AL68" s="53"/>
      <c r="AM68" s="53"/>
      <c r="AN68" s="53"/>
      <c r="AO68" s="53"/>
    </row>
    <row r="70" spans="1:41">
      <c r="B70" s="57"/>
      <c r="C70" s="58"/>
    </row>
    <row r="71" spans="1:41">
      <c r="R71" s="42"/>
      <c r="S71" s="42"/>
      <c r="T71" s="42"/>
      <c r="U71" s="42"/>
      <c r="V71" s="42"/>
      <c r="W71" s="42"/>
      <c r="X71" s="42"/>
      <c r="Y71" s="42"/>
      <c r="Z71" s="42"/>
      <c r="AA71" s="42"/>
      <c r="AB71" s="42"/>
      <c r="AC71" s="42"/>
      <c r="AD71" s="42"/>
      <c r="AE71" s="42"/>
      <c r="AF71" s="42"/>
      <c r="AG71" s="42"/>
      <c r="AH71" s="42"/>
      <c r="AI71" s="42"/>
    </row>
  </sheetData>
  <mergeCells count="48">
    <mergeCell ref="AJ30:AJ33"/>
    <mergeCell ref="A1:AJ1"/>
    <mergeCell ref="A2:AJ2"/>
    <mergeCell ref="A3:AJ3"/>
    <mergeCell ref="A5:A8"/>
    <mergeCell ref="B5:B8"/>
    <mergeCell ref="D5:D8"/>
    <mergeCell ref="E5:E8"/>
    <mergeCell ref="F5:F8"/>
    <mergeCell ref="G5:G8"/>
    <mergeCell ref="AJ5:AJ8"/>
    <mergeCell ref="M6:M8"/>
    <mergeCell ref="V5:W5"/>
    <mergeCell ref="H5:H8"/>
    <mergeCell ref="C5:C8"/>
    <mergeCell ref="P5:Q5"/>
    <mergeCell ref="I5:I8"/>
    <mergeCell ref="J5:J8"/>
    <mergeCell ref="O7:O8"/>
    <mergeCell ref="N7:N8"/>
    <mergeCell ref="N6:O6"/>
    <mergeCell ref="P6:P8"/>
    <mergeCell ref="K5:K8"/>
    <mergeCell ref="L5:L8"/>
    <mergeCell ref="M5:O5"/>
    <mergeCell ref="AI6:AI8"/>
    <mergeCell ref="Y5:AC5"/>
    <mergeCell ref="W6:W8"/>
    <mergeCell ref="AE5:AI5"/>
    <mergeCell ref="Y6:Y8"/>
    <mergeCell ref="X5:X8"/>
    <mergeCell ref="Z6:Z8"/>
    <mergeCell ref="AA6:AA8"/>
    <mergeCell ref="AB6:AB8"/>
    <mergeCell ref="AC6:AC8"/>
    <mergeCell ref="AD5:AD8"/>
    <mergeCell ref="AE6:AE8"/>
    <mergeCell ref="AF6:AF8"/>
    <mergeCell ref="AG6:AG8"/>
    <mergeCell ref="AH6:AH8"/>
    <mergeCell ref="Q6:Q8"/>
    <mergeCell ref="V6:V8"/>
    <mergeCell ref="R5:S5"/>
    <mergeCell ref="R6:R8"/>
    <mergeCell ref="S6:S8"/>
    <mergeCell ref="T5:U5"/>
    <mergeCell ref="T6:T8"/>
    <mergeCell ref="U6:U8"/>
  </mergeCells>
  <dataValidations count="1">
    <dataValidation allowBlank="1" showInputMessage="1" showErrorMessage="1" prompt="Bao gồm 12.663 tr.đ bố trí từ nguồn tăng thu 2020" sqref="O44:P44 S44 W44"/>
  </dataValidations>
  <pageMargins left="0.59055118110236227" right="0.39370078740157483" top="0.43" bottom="0.51181102362204722" header="0.31496062992125984" footer="0.31496062992125984"/>
  <pageSetup paperSize="9" scale="63" fitToHeight="0"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TH 2021-2025</vt:lpstr>
      <vt:lpstr>Chi tiết 2021-2025</vt:lpstr>
      <vt:lpstr>'Chi tiết 2021-2025'!Print_Area</vt:lpstr>
      <vt:lpstr>'TH 2021-2025'!Print_Area</vt:lpstr>
      <vt:lpstr>'Chi tiết 2021-2025'!Print_Titles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Đào Xuân Nhân</dc:creator>
  <cp:lastModifiedBy>VNN.R9</cp:lastModifiedBy>
  <cp:lastPrinted>2025-10-08T09:33:02Z</cp:lastPrinted>
  <dcterms:created xsi:type="dcterms:W3CDTF">2015-06-05T18:17:20Z</dcterms:created>
  <dcterms:modified xsi:type="dcterms:W3CDTF">2025-10-08T09:35:09Z</dcterms:modified>
</cp:coreProperties>
</file>